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585" windowWidth="15120" windowHeight="7365"/>
  </bookViews>
  <sheets>
    <sheet name="УП в ДО" sheetId="4" r:id="rId1"/>
  </sheets>
  <calcPr calcId="144525"/>
</workbook>
</file>

<file path=xl/calcChain.xml><?xml version="1.0" encoding="utf-8"?>
<calcChain xmlns="http://schemas.openxmlformats.org/spreadsheetml/2006/main">
  <c r="K66" i="4" l="1"/>
  <c r="Y104" i="4"/>
  <c r="X104" i="4"/>
  <c r="X103" i="4" l="1"/>
  <c r="Y90" i="4"/>
  <c r="L44" i="4" l="1"/>
  <c r="W44" i="4" s="1"/>
  <c r="X44" i="4"/>
  <c r="Y44" i="4" s="1"/>
  <c r="U44" i="4"/>
  <c r="V44" i="4"/>
  <c r="L99" i="4"/>
  <c r="X99" i="4" s="1"/>
  <c r="Y99" i="4" s="1"/>
  <c r="V99" i="4"/>
  <c r="L103" i="4" l="1"/>
  <c r="P66" i="4"/>
  <c r="P56" i="4"/>
  <c r="V96" i="4" l="1"/>
  <c r="V97" i="4"/>
  <c r="V98" i="4"/>
  <c r="V100" i="4"/>
  <c r="V101" i="4"/>
  <c r="V95" i="4"/>
  <c r="V84" i="4"/>
  <c r="V85" i="4"/>
  <c r="V86" i="4"/>
  <c r="V87" i="4"/>
  <c r="V88" i="4"/>
  <c r="V89" i="4"/>
  <c r="V77" i="4"/>
  <c r="V78" i="4"/>
  <c r="V79" i="4"/>
  <c r="V80" i="4"/>
  <c r="V81" i="4"/>
  <c r="V82" i="4"/>
  <c r="V83" i="4"/>
  <c r="V70" i="4"/>
  <c r="V71" i="4"/>
  <c r="V72" i="4"/>
  <c r="V73" i="4"/>
  <c r="V74" i="4"/>
  <c r="V75" i="4"/>
  <c r="V76" i="4"/>
  <c r="V69" i="4"/>
  <c r="X102" i="4"/>
  <c r="Y102" i="4" s="1"/>
  <c r="W102" i="4"/>
  <c r="V102" i="4"/>
  <c r="U102" i="4"/>
  <c r="W95" i="4"/>
  <c r="W103" i="4" s="1"/>
  <c r="U95" i="4"/>
  <c r="L100" i="4"/>
  <c r="X100" i="4" s="1"/>
  <c r="Y100" i="4" s="1"/>
  <c r="U84" i="4"/>
  <c r="W77" i="4"/>
  <c r="U77" i="4"/>
  <c r="L85" i="4"/>
  <c r="X85" i="4" s="1"/>
  <c r="Y85" i="4" s="1"/>
  <c r="L82" i="4"/>
  <c r="L81" i="4"/>
  <c r="X81" i="4" s="1"/>
  <c r="Y81" i="4" s="1"/>
  <c r="X82" i="4"/>
  <c r="Y82" i="4" s="1"/>
  <c r="Y72" i="4"/>
  <c r="Y73" i="4"/>
  <c r="Y75" i="4"/>
  <c r="Y76" i="4"/>
  <c r="Y69" i="4"/>
  <c r="X70" i="4"/>
  <c r="Y70" i="4" s="1"/>
  <c r="X71" i="4"/>
  <c r="Y71" i="4" s="1"/>
  <c r="L70" i="4"/>
  <c r="U69" i="4"/>
  <c r="U90" i="4" s="1"/>
  <c r="L62" i="4"/>
  <c r="L63" i="4"/>
  <c r="W63" i="4" s="1"/>
  <c r="L64" i="4"/>
  <c r="U62" i="4"/>
  <c r="U63" i="4"/>
  <c r="V62" i="4"/>
  <c r="V63" i="4"/>
  <c r="V64" i="4"/>
  <c r="V65" i="4"/>
  <c r="V61" i="4"/>
  <c r="K90" i="4"/>
  <c r="L96" i="4"/>
  <c r="X96" i="4" s="1"/>
  <c r="Y96" i="4" s="1"/>
  <c r="L97" i="4"/>
  <c r="X97" i="4" s="1"/>
  <c r="Y97" i="4" s="1"/>
  <c r="L98" i="4"/>
  <c r="L101" i="4"/>
  <c r="X101" i="4" s="1"/>
  <c r="Y101" i="4" s="1"/>
  <c r="L102" i="4"/>
  <c r="L95" i="4"/>
  <c r="L71" i="4"/>
  <c r="L72" i="4"/>
  <c r="X72" i="4" s="1"/>
  <c r="L73" i="4"/>
  <c r="L74" i="4"/>
  <c r="X74" i="4" s="1"/>
  <c r="Y74" i="4" s="1"/>
  <c r="L75" i="4"/>
  <c r="X75" i="4" s="1"/>
  <c r="L76" i="4"/>
  <c r="X76" i="4" s="1"/>
  <c r="L77" i="4"/>
  <c r="X77" i="4" s="1"/>
  <c r="Y77" i="4" s="1"/>
  <c r="L78" i="4"/>
  <c r="X78" i="4" s="1"/>
  <c r="Y78" i="4" s="1"/>
  <c r="L79" i="4"/>
  <c r="X79" i="4" s="1"/>
  <c r="Y79" i="4" s="1"/>
  <c r="L80" i="4"/>
  <c r="X80" i="4" s="1"/>
  <c r="Y80" i="4" s="1"/>
  <c r="L83" i="4"/>
  <c r="X83" i="4" s="1"/>
  <c r="Y83" i="4" s="1"/>
  <c r="L84" i="4"/>
  <c r="X84" i="4" s="1"/>
  <c r="Y84" i="4" s="1"/>
  <c r="L86" i="4"/>
  <c r="X86" i="4" s="1"/>
  <c r="Y86" i="4" s="1"/>
  <c r="L87" i="4"/>
  <c r="X87" i="4" s="1"/>
  <c r="Y87" i="4" s="1"/>
  <c r="L88" i="4"/>
  <c r="X88" i="4" s="1"/>
  <c r="Y88" i="4" s="1"/>
  <c r="L89" i="4"/>
  <c r="X89" i="4" s="1"/>
  <c r="Y89" i="4" s="1"/>
  <c r="L69" i="4"/>
  <c r="X69" i="4" s="1"/>
  <c r="L65" i="4"/>
  <c r="X65" i="4" s="1"/>
  <c r="Y65" i="4" s="1"/>
  <c r="L61" i="4"/>
  <c r="P61" i="4"/>
  <c r="L41" i="4"/>
  <c r="W41" i="4" s="1"/>
  <c r="U41" i="4"/>
  <c r="V41" i="4"/>
  <c r="V50" i="4"/>
  <c r="V51" i="4"/>
  <c r="V52" i="4"/>
  <c r="V53" i="4"/>
  <c r="V54" i="4"/>
  <c r="V55" i="4"/>
  <c r="V49" i="4"/>
  <c r="U50" i="4"/>
  <c r="U51" i="4"/>
  <c r="U52" i="4"/>
  <c r="U53" i="4"/>
  <c r="U54" i="4"/>
  <c r="U55" i="4"/>
  <c r="K56" i="4"/>
  <c r="L50" i="4"/>
  <c r="L51" i="4"/>
  <c r="W51" i="4" s="1"/>
  <c r="L52" i="4"/>
  <c r="W52" i="4" s="1"/>
  <c r="L53" i="4"/>
  <c r="W53" i="4" s="1"/>
  <c r="L54" i="4"/>
  <c r="L55" i="4"/>
  <c r="W55" i="4" s="1"/>
  <c r="L49" i="4"/>
  <c r="W49" i="4" s="1"/>
  <c r="P54" i="4"/>
  <c r="P35" i="4"/>
  <c r="P34" i="4"/>
  <c r="V34" i="4"/>
  <c r="V35" i="4"/>
  <c r="V36" i="4"/>
  <c r="V37" i="4"/>
  <c r="V38" i="4"/>
  <c r="V39" i="4"/>
  <c r="V40" i="4"/>
  <c r="V42" i="4"/>
  <c r="V43" i="4"/>
  <c r="V45" i="4"/>
  <c r="V33" i="4"/>
  <c r="L35" i="4"/>
  <c r="L36" i="4"/>
  <c r="X36" i="4" s="1"/>
  <c r="Y36" i="4" s="1"/>
  <c r="L37" i="4"/>
  <c r="W37" i="4" s="1"/>
  <c r="L38" i="4"/>
  <c r="W38" i="4" s="1"/>
  <c r="L39" i="4"/>
  <c r="W39" i="4" s="1"/>
  <c r="L40" i="4"/>
  <c r="X40" i="4" s="1"/>
  <c r="Y40" i="4" s="1"/>
  <c r="L42" i="4"/>
  <c r="W42" i="4" s="1"/>
  <c r="L43" i="4"/>
  <c r="W43" i="4" s="1"/>
  <c r="L45" i="4"/>
  <c r="W45" i="4" s="1"/>
  <c r="L34" i="4"/>
  <c r="L33" i="4"/>
  <c r="X33" i="4" s="1"/>
  <c r="Y33" i="4" s="1"/>
  <c r="K103" i="4"/>
  <c r="X98" i="4"/>
  <c r="Y98" i="4" s="1"/>
  <c r="X95" i="4"/>
  <c r="T66" i="4"/>
  <c r="S66" i="4"/>
  <c r="O66" i="4"/>
  <c r="X73" i="4"/>
  <c r="U65" i="4"/>
  <c r="X64" i="4"/>
  <c r="Y64" i="4" s="1"/>
  <c r="W64" i="4"/>
  <c r="U64" i="4"/>
  <c r="U61" i="4"/>
  <c r="O56" i="4"/>
  <c r="U49" i="4"/>
  <c r="O46" i="4"/>
  <c r="K46" i="4"/>
  <c r="U45" i="4"/>
  <c r="U43" i="4"/>
  <c r="U42" i="4"/>
  <c r="U40" i="4"/>
  <c r="U39" i="4"/>
  <c r="U38" i="4"/>
  <c r="U37" i="4"/>
  <c r="U36" i="4"/>
  <c r="U35" i="4"/>
  <c r="U34" i="4"/>
  <c r="U33" i="4"/>
  <c r="S27" i="4"/>
  <c r="O27" i="4"/>
  <c r="K27" i="4"/>
  <c r="V26" i="4"/>
  <c r="U26" i="4"/>
  <c r="L26" i="4"/>
  <c r="W26" i="4" s="1"/>
  <c r="V25" i="4"/>
  <c r="U25" i="4"/>
  <c r="L25" i="4"/>
  <c r="W25" i="4" s="1"/>
  <c r="V24" i="4"/>
  <c r="U24" i="4"/>
  <c r="L24" i="4"/>
  <c r="W24" i="4" s="1"/>
  <c r="V23" i="4"/>
  <c r="U23" i="4"/>
  <c r="L23" i="4"/>
  <c r="W23" i="4" s="1"/>
  <c r="V22" i="4"/>
  <c r="U22" i="4"/>
  <c r="P22" i="4"/>
  <c r="L22" i="4"/>
  <c r="V21" i="4"/>
  <c r="U21" i="4"/>
  <c r="L21" i="4"/>
  <c r="X21" i="4" s="1"/>
  <c r="Y21" i="4" s="1"/>
  <c r="V20" i="4"/>
  <c r="U20" i="4"/>
  <c r="P20" i="4"/>
  <c r="L20" i="4"/>
  <c r="V19" i="4"/>
  <c r="U19" i="4"/>
  <c r="L19" i="4"/>
  <c r="W19" i="4" s="1"/>
  <c r="V18" i="4"/>
  <c r="U18" i="4"/>
  <c r="L18" i="4"/>
  <c r="W18" i="4" s="1"/>
  <c r="V17" i="4"/>
  <c r="U17" i="4"/>
  <c r="L17" i="4"/>
  <c r="W17" i="4" s="1"/>
  <c r="V16" i="4"/>
  <c r="U16" i="4"/>
  <c r="L16" i="4"/>
  <c r="W16" i="4" s="1"/>
  <c r="V15" i="4"/>
  <c r="U15" i="4"/>
  <c r="L15" i="4"/>
  <c r="W15" i="4" s="1"/>
  <c r="V14" i="4"/>
  <c r="U14" i="4"/>
  <c r="L14" i="4"/>
  <c r="W14" i="4" s="1"/>
  <c r="V13" i="4"/>
  <c r="U13" i="4"/>
  <c r="T13" i="4"/>
  <c r="P13" i="4"/>
  <c r="L13" i="4"/>
  <c r="V12" i="4"/>
  <c r="U12" i="4"/>
  <c r="P12" i="4"/>
  <c r="L12" i="4"/>
  <c r="V11" i="4"/>
  <c r="U11" i="4"/>
  <c r="P11" i="4"/>
  <c r="L11" i="4"/>
  <c r="V10" i="4"/>
  <c r="U10" i="4"/>
  <c r="T10" i="4"/>
  <c r="P10" i="4"/>
  <c r="L10" i="4"/>
  <c r="W62" i="4" l="1"/>
  <c r="L66" i="4"/>
  <c r="W50" i="4"/>
  <c r="L56" i="4"/>
  <c r="W84" i="4"/>
  <c r="W69" i="4"/>
  <c r="V90" i="4"/>
  <c r="V103" i="4"/>
  <c r="U66" i="4"/>
  <c r="V66" i="4"/>
  <c r="V105" i="4"/>
  <c r="X90" i="4"/>
  <c r="W65" i="4"/>
  <c r="W61" i="4"/>
  <c r="X62" i="4"/>
  <c r="X63" i="4"/>
  <c r="Y63" i="4" s="1"/>
  <c r="L90" i="4"/>
  <c r="X61" i="4"/>
  <c r="Y61" i="4" s="1"/>
  <c r="X35" i="4"/>
  <c r="Y35" i="4" s="1"/>
  <c r="X38" i="4"/>
  <c r="Y38" i="4" s="1"/>
  <c r="W36" i="4"/>
  <c r="W40" i="4"/>
  <c r="X37" i="4"/>
  <c r="Y37" i="4" s="1"/>
  <c r="X39" i="4"/>
  <c r="Y39" i="4" s="1"/>
  <c r="X42" i="4"/>
  <c r="Y42" i="4" s="1"/>
  <c r="U56" i="4"/>
  <c r="X41" i="4"/>
  <c r="Y41" i="4" s="1"/>
  <c r="X45" i="4"/>
  <c r="Y45" i="4" s="1"/>
  <c r="Y103" i="4"/>
  <c r="W54" i="4"/>
  <c r="W56" i="4" s="1"/>
  <c r="X53" i="4"/>
  <c r="Y53" i="4" s="1"/>
  <c r="V56" i="4"/>
  <c r="X55" i="4"/>
  <c r="Y55" i="4" s="1"/>
  <c r="X51" i="4"/>
  <c r="Y51" i="4" s="1"/>
  <c r="X23" i="4"/>
  <c r="Y23" i="4" s="1"/>
  <c r="X24" i="4"/>
  <c r="Y24" i="4" s="1"/>
  <c r="X43" i="4"/>
  <c r="Y43" i="4" s="1"/>
  <c r="X49" i="4"/>
  <c r="X54" i="4"/>
  <c r="Y54" i="4" s="1"/>
  <c r="X52" i="4"/>
  <c r="Y52" i="4" s="1"/>
  <c r="X50" i="4"/>
  <c r="Y50" i="4" s="1"/>
  <c r="P27" i="4"/>
  <c r="U27" i="4"/>
  <c r="W11" i="4"/>
  <c r="X12" i="4"/>
  <c r="Y12" i="4" s="1"/>
  <c r="X14" i="4"/>
  <c r="Y14" i="4" s="1"/>
  <c r="X15" i="4"/>
  <c r="Y15" i="4" s="1"/>
  <c r="X16" i="4"/>
  <c r="Y16" i="4" s="1"/>
  <c r="X17" i="4"/>
  <c r="Y17" i="4" s="1"/>
  <c r="X18" i="4"/>
  <c r="Y18" i="4" s="1"/>
  <c r="X19" i="4"/>
  <c r="Y19" i="4" s="1"/>
  <c r="W22" i="4"/>
  <c r="Y95" i="4"/>
  <c r="W35" i="4"/>
  <c r="X22" i="4"/>
  <c r="Y22" i="4" s="1"/>
  <c r="T27" i="4"/>
  <c r="X11" i="4"/>
  <c r="Y11" i="4" s="1"/>
  <c r="X13" i="4"/>
  <c r="Y13" i="4" s="1"/>
  <c r="X20" i="4"/>
  <c r="Y20" i="4" s="1"/>
  <c r="W21" i="4"/>
  <c r="P46" i="4"/>
  <c r="W34" i="4"/>
  <c r="X34" i="4"/>
  <c r="Y34" i="4" s="1"/>
  <c r="V46" i="4"/>
  <c r="L46" i="4"/>
  <c r="W33" i="4"/>
  <c r="X26" i="4"/>
  <c r="Y26" i="4" s="1"/>
  <c r="X25" i="4"/>
  <c r="Y25" i="4" s="1"/>
  <c r="U46" i="4"/>
  <c r="W10" i="4"/>
  <c r="W12" i="4"/>
  <c r="L27" i="4"/>
  <c r="V27" i="4"/>
  <c r="X10" i="4"/>
  <c r="W13" i="4"/>
  <c r="W20" i="4"/>
  <c r="W90" i="4" l="1"/>
  <c r="V104" i="4"/>
  <c r="U104" i="4"/>
  <c r="W66" i="4"/>
  <c r="Y62" i="4"/>
  <c r="X66" i="4"/>
  <c r="Y66" i="4" s="1"/>
  <c r="X46" i="4"/>
  <c r="Y46" i="4"/>
  <c r="X56" i="4"/>
  <c r="Y49" i="4"/>
  <c r="Y56" i="4" s="1"/>
  <c r="W46" i="4"/>
  <c r="W27" i="4"/>
  <c r="X27" i="4"/>
  <c r="Y10" i="4"/>
  <c r="W104" i="4" l="1"/>
  <c r="Y27" i="4"/>
</calcChain>
</file>

<file path=xl/sharedStrings.xml><?xml version="1.0" encoding="utf-8"?>
<sst xmlns="http://schemas.openxmlformats.org/spreadsheetml/2006/main" count="465" uniqueCount="166">
  <si>
    <t>Название объединения</t>
  </si>
  <si>
    <t>Ф.И.О. Руководителя</t>
  </si>
  <si>
    <t>Штат./совм</t>
  </si>
  <si>
    <t>1 год обучения</t>
  </si>
  <si>
    <t>2-ой год обучения</t>
  </si>
  <si>
    <t>3-й год обучения</t>
  </si>
  <si>
    <t>ИТОГО</t>
  </si>
  <si>
    <t>"Утверждаю"</t>
  </si>
  <si>
    <t>Место проведения занятий</t>
  </si>
  <si>
    <t>№ п/п</t>
  </si>
  <si>
    <t>Жулин С.В.</t>
  </si>
  <si>
    <t>Штат.</t>
  </si>
  <si>
    <t>Автор.</t>
  </si>
  <si>
    <t>Свободы, 9</t>
  </si>
  <si>
    <t>Захаров В.М.</t>
  </si>
  <si>
    <t>Адапт.</t>
  </si>
  <si>
    <t>Средне-Садовая, 12</t>
  </si>
  <si>
    <t>Тип программы</t>
  </si>
  <si>
    <t>Саламатина Т.В.</t>
  </si>
  <si>
    <t>Акимов М.Ю.</t>
  </si>
  <si>
    <t>Зубчан. ш., 161</t>
  </si>
  <si>
    <t>Художественная направленность</t>
  </si>
  <si>
    <t>Касмынина С.В.</t>
  </si>
  <si>
    <t>Свободы, 11</t>
  </si>
  <si>
    <t>Исакова Е.Е.</t>
  </si>
  <si>
    <t>срок освоения программы</t>
  </si>
  <si>
    <t>возраст обучающихся</t>
  </si>
  <si>
    <t>3 года</t>
  </si>
  <si>
    <t>2 года</t>
  </si>
  <si>
    <t>1 год</t>
  </si>
  <si>
    <t>8-17 лет</t>
  </si>
  <si>
    <t>4 месяца</t>
  </si>
  <si>
    <t xml:space="preserve">
</t>
  </si>
  <si>
    <t>Кол-во часов в нед/групп</t>
  </si>
  <si>
    <t>Всего групп</t>
  </si>
  <si>
    <t xml:space="preserve">Всего детей </t>
  </si>
  <si>
    <t xml:space="preserve">Всего часов </t>
  </si>
  <si>
    <t>Кол-во детей всего</t>
  </si>
  <si>
    <t>Кол-во групп</t>
  </si>
  <si>
    <t>Кол-во детей в группе</t>
  </si>
  <si>
    <t>"Объемный мир"</t>
  </si>
  <si>
    <t>Пономарев И.М.</t>
  </si>
  <si>
    <t>УЧЕБНЫЙ ПЛАН</t>
  </si>
  <si>
    <t>___________________В.А. Пеньков</t>
  </si>
  <si>
    <t>НТМ и проектирование</t>
  </si>
  <si>
    <t>Коновалов А.Н.</t>
  </si>
  <si>
    <t>Судомоделирование</t>
  </si>
  <si>
    <t>Евсеева И.В.</t>
  </si>
  <si>
    <t>7-17 лет</t>
  </si>
  <si>
    <t>Наумов М. А.</t>
  </si>
  <si>
    <t>1 года</t>
  </si>
  <si>
    <t>Рыбаков А. А.</t>
  </si>
  <si>
    <t>НТМ (простейшие модели техники)</t>
  </si>
  <si>
    <t>Начальное моделирование (бумага, картон, бросовый материал)</t>
  </si>
  <si>
    <t>7-14 лет</t>
  </si>
  <si>
    <t>Вспышка. Кадр. Клик</t>
  </si>
  <si>
    <t>Сесорова А. А.</t>
  </si>
  <si>
    <t>Автомоделирование</t>
  </si>
  <si>
    <t>Квасюк Г. И.</t>
  </si>
  <si>
    <t>10-18 лет</t>
  </si>
  <si>
    <t>Судомоделирование 2</t>
  </si>
  <si>
    <t>Техническое конструирование</t>
  </si>
  <si>
    <t>9-14 лет</t>
  </si>
  <si>
    <t>"Творческий беспредел" (бисероплетение)</t>
  </si>
  <si>
    <t>6-16 лет</t>
  </si>
  <si>
    <t>6-17 лет</t>
  </si>
  <si>
    <t>Мурзакова Е. И.</t>
  </si>
  <si>
    <t>5-7 лет</t>
  </si>
  <si>
    <t>Брыткова М. А.</t>
  </si>
  <si>
    <t>Щуплова Ю. А.</t>
  </si>
  <si>
    <t>Узнавайка</t>
  </si>
  <si>
    <t>Плешакова И. М.</t>
  </si>
  <si>
    <t>7-15 лет</t>
  </si>
  <si>
    <t>Семёнов Н. Д.</t>
  </si>
  <si>
    <t>Орлова Т. В.</t>
  </si>
  <si>
    <t>8-18 лет</t>
  </si>
  <si>
    <t xml:space="preserve">1 год (36 ч.) </t>
  </si>
  <si>
    <t>7-9 лет</t>
  </si>
  <si>
    <t>Журавлёва А. А.</t>
  </si>
  <si>
    <t>Алексеева В. С.</t>
  </si>
  <si>
    <t>Студия компьюторной вышивки "Весёлые стежки"</t>
  </si>
  <si>
    <t xml:space="preserve">Директор ЦДТТ "Поиск" г. о. Самара </t>
  </si>
  <si>
    <t>Филиппова Е. А.</t>
  </si>
  <si>
    <t>Плешакова И. Б.</t>
  </si>
  <si>
    <t>"Кукольное ателье"</t>
  </si>
  <si>
    <t>Гольцова В. В.</t>
  </si>
  <si>
    <t>Митрофанова Н. В.</t>
  </si>
  <si>
    <t>8-16 лет</t>
  </si>
  <si>
    <t>10-16 лет</t>
  </si>
  <si>
    <t>5-6 лет</t>
  </si>
  <si>
    <t>7-8 лет</t>
  </si>
  <si>
    <t>"Дельфин"</t>
  </si>
  <si>
    <t>Исакова Е. Е.</t>
  </si>
  <si>
    <t>11-16 лет</t>
  </si>
  <si>
    <t>10-17 лет</t>
  </si>
  <si>
    <t>8-17 лет, (в отдельных случаях 7-20 лет)</t>
  </si>
  <si>
    <t>7-18  лет</t>
  </si>
  <si>
    <t>5-9 лет</t>
  </si>
  <si>
    <t>2 год</t>
  </si>
  <si>
    <t>6-15 лет</t>
  </si>
  <si>
    <t>6-18 лет</t>
  </si>
  <si>
    <t>7-11 лет</t>
  </si>
  <si>
    <t>5-8 лет</t>
  </si>
  <si>
    <t>ХУДОЖЕСТВЕННАЯ НАПРАВЛЕННОСТЬ</t>
  </si>
  <si>
    <t>ТЕХНИЧЕСКАЯ НАПРАВЛЕННОСТЬ</t>
  </si>
  <si>
    <t>СОЦИАЛЬНО-ГУМАНИТАРНАЯ НАПРАВЛЕННОСТЬ</t>
  </si>
  <si>
    <t>ФИЗКУЛЬТУРНО-СПОРТИВНАЯ НАПРАВЛЕННОСТЬ</t>
  </si>
  <si>
    <t>ПРОГРАММЫ ОЗНАКОМИТЕЛЬНОГО УРОВНЯ</t>
  </si>
  <si>
    <t>ФИО педагога дополнительного образования</t>
  </si>
  <si>
    <t>Рустамзода М.Х.</t>
  </si>
  <si>
    <t>Зубчаниновское ш., 157 
Школа №86</t>
  </si>
  <si>
    <t>Зубчананиновское ш., 157</t>
  </si>
  <si>
    <t>"Студия мультфильмов "Санки", (Анимация и мультипликация)</t>
  </si>
  <si>
    <t>Зубчаниновское ш., 157</t>
  </si>
  <si>
    <t>Штат</t>
  </si>
  <si>
    <t>ИТОГО ПО ТЕХНИЧЕСКОЙ НАПРАВЛЕННОСТИ</t>
  </si>
  <si>
    <t>ИТОГО ПО ХУДОЖЕСТВЕННОЙ НАПРАВЛЕННОСТИ</t>
  </si>
  <si>
    <t>«Живу на Волге – умею плавать» (физкультурно-спортивная направленность)</t>
  </si>
  <si>
    <t xml:space="preserve"> «Умею плавать» (физкультурно-спортивная направленность)</t>
  </si>
  <si>
    <t>Творческий беспредел (бисероплетение. Группа "Фантазёры")</t>
  </si>
  <si>
    <t>Чел.-час. в неделю</t>
  </si>
  <si>
    <t>Чел.-час. в год</t>
  </si>
  <si>
    <t>"Вяжем сами"</t>
  </si>
  <si>
    <t>"Разноцветный мир" (рисование)</t>
  </si>
  <si>
    <t>"По ступеням творчества" (группа "Цветные ладошки")</t>
  </si>
  <si>
    <t>"АРТ-Волшебники"</t>
  </si>
  <si>
    <t>"Самоделкин" 
(Группа "Карамельки")</t>
  </si>
  <si>
    <t xml:space="preserve">"Лепко и просто" </t>
  </si>
  <si>
    <t>ИТОГО ПО СОЦИАЛЬНО-ГУМАНИТАРНОЙ НАПРАВЛЕННОСТИ</t>
  </si>
  <si>
    <t>"АБВГДейка"</t>
  </si>
  <si>
    <t>"Начальное моделирование" (техническая направленность)</t>
  </si>
  <si>
    <t>Зубчаниновское ш., 122 Д/с №19</t>
  </si>
  <si>
    <t>"Цветные кисточки"</t>
  </si>
  <si>
    <t>"Познавай-ка" 
(группа "Карамельки")</t>
  </si>
  <si>
    <t>"Читалочка" 
(группа "Шалунишки")</t>
  </si>
  <si>
    <t>"Игрополис"</t>
  </si>
  <si>
    <t>Козлова С.А.</t>
  </si>
  <si>
    <t>"Грамотейка"
 (От буквы к цифре)</t>
  </si>
  <si>
    <t>Усянова А.В.</t>
  </si>
  <si>
    <t>"Сундучок идей" (декупаж, рисование)</t>
  </si>
  <si>
    <t>"Акварель" (рисование)</t>
  </si>
  <si>
    <t>ИТОГО ПО ФИЗКУЛЬТУРНО-СПОРТИВНОЙ НАПРАВЛЕННОСТИ</t>
  </si>
  <si>
    <t xml:space="preserve"> "Золотая ласта"</t>
  </si>
  <si>
    <t>ИТОГО ПО ПРОГРАММАМ ОЗНАКОМИТЕЛЬНОГО УРОВНЯ</t>
  </si>
  <si>
    <t>ИТОГО ПО АДАПТИРОВАННЫМ ПРОГРАММАМ</t>
  </si>
  <si>
    <t>АДАПТИРОВАННЫЕ ПРОГРАММЫ ДЛЯ ДЕТЕЙ С ОВЗ</t>
  </si>
  <si>
    <t xml:space="preserve"> "Плаванье любить - здоровым быть"</t>
  </si>
  <si>
    <t>ИТОГО ПО ЦЕНТРУ</t>
  </si>
  <si>
    <t>муниципального бюджетного  учреждения дополнительного образования 
«Центра детского технического творчества «Поиск» городского округа  Самара 
на 2024-2025 учебный год</t>
  </si>
  <si>
    <t>Зубчаниновское  ш., 161</t>
  </si>
  <si>
    <t>ул. Свободы, 2 г 
Школа № 163</t>
  </si>
  <si>
    <t xml:space="preserve">1 год </t>
  </si>
  <si>
    <t>Филатов А.О.</t>
  </si>
  <si>
    <t>Баранова Е.П.</t>
  </si>
  <si>
    <t>Зубчаниновское ш., 161</t>
  </si>
  <si>
    <t>"Узнавайка" 
(группа "Гномики")</t>
  </si>
  <si>
    <t>"Спортивные единоборства" 
(дзюдо, самбо)</t>
  </si>
  <si>
    <t xml:space="preserve"> "Фаворит" </t>
  </si>
  <si>
    <t>Журавлёва А.А.</t>
  </si>
  <si>
    <t>Орлова Т.В.</t>
  </si>
  <si>
    <t>Филиппова Е.А.</t>
  </si>
  <si>
    <t>Совм.</t>
  </si>
  <si>
    <t>Плешакова И.М.</t>
  </si>
  <si>
    <t>Зубчаниногвское ш., 157</t>
  </si>
  <si>
    <t>Бережнова И.С.</t>
  </si>
  <si>
    <t>02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</si>
</sst>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69696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/>
    <xf numFmtId="0" fontId="1" fillId="0" borderId="0" xfId="0" applyFont="1" applyBorder="1"/>
    <xf numFmtId="0" fontId="0" fillId="0" borderId="0" xfId="0" applyBorder="1"/>
    <xf numFmtId="0" fontId="17" fillId="0" borderId="0" xfId="0" applyFont="1" applyAlignment="1">
      <alignment horizontal="center"/>
    </xf>
    <xf numFmtId="0" fontId="12" fillId="0" borderId="0" xfId="0" applyFont="1"/>
    <xf numFmtId="0" fontId="19" fillId="0" borderId="0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7" xfId="0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8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8" fillId="2" borderId="13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 textRotation="90" wrapText="1"/>
    </xf>
    <xf numFmtId="0" fontId="8" fillId="7" borderId="33" xfId="0" applyFont="1" applyFill="1" applyBorder="1" applyAlignment="1">
      <alignment horizontal="center" vertical="center" textRotation="90" wrapText="1"/>
    </xf>
    <xf numFmtId="0" fontId="8" fillId="8" borderId="35" xfId="0" applyFont="1" applyFill="1" applyBorder="1" applyAlignment="1">
      <alignment horizontal="center" vertical="center" textRotation="90" wrapText="1"/>
    </xf>
    <xf numFmtId="0" fontId="8" fillId="8" borderId="37" xfId="0" applyFont="1" applyFill="1" applyBorder="1" applyAlignment="1">
      <alignment horizontal="center" vertical="center" textRotation="90" wrapText="1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4" fillId="10" borderId="3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7" fontId="11" fillId="0" borderId="12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1" fillId="0" borderId="33" xfId="0" applyNumberFormat="1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textRotation="90" wrapText="1"/>
    </xf>
    <xf numFmtId="0" fontId="8" fillId="7" borderId="2" xfId="0" applyFont="1" applyFill="1" applyBorder="1" applyAlignment="1">
      <alignment horizontal="center" vertical="center" textRotation="90" wrapText="1"/>
    </xf>
    <xf numFmtId="0" fontId="8" fillId="4" borderId="36" xfId="0" applyFont="1" applyFill="1" applyBorder="1" applyAlignment="1">
      <alignment horizontal="center" vertical="center" textRotation="90" wrapText="1"/>
    </xf>
    <xf numFmtId="0" fontId="8" fillId="4" borderId="38" xfId="0" applyFont="1" applyFill="1" applyBorder="1" applyAlignment="1">
      <alignment horizontal="center" vertical="center" textRotation="90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/>
    </xf>
    <xf numFmtId="0" fontId="25" fillId="10" borderId="37" xfId="0" applyFont="1" applyFill="1" applyBorder="1" applyAlignment="1">
      <alignment horizontal="center" vertical="center" wrapText="1"/>
    </xf>
    <xf numFmtId="0" fontId="25" fillId="10" borderId="33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8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10" borderId="58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textRotation="90" wrapText="1"/>
    </xf>
    <xf numFmtId="0" fontId="11" fillId="8" borderId="42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8" fillId="8" borderId="63" xfId="0" applyFont="1" applyFill="1" applyBorder="1" applyAlignment="1">
      <alignment horizontal="center" vertical="center" textRotation="90" wrapText="1"/>
    </xf>
    <xf numFmtId="0" fontId="8" fillId="4" borderId="64" xfId="0" applyFont="1" applyFill="1" applyBorder="1" applyAlignment="1">
      <alignment horizontal="center" vertical="center" textRotation="90" wrapText="1"/>
    </xf>
    <xf numFmtId="0" fontId="11" fillId="4" borderId="65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textRotation="90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2" fontId="11" fillId="0" borderId="26" xfId="0" applyNumberFormat="1" applyFont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1" fillId="2" borderId="0" xfId="0" applyFont="1" applyFill="1"/>
    <xf numFmtId="0" fontId="11" fillId="4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25" fillId="10" borderId="42" xfId="0" applyFont="1" applyFill="1" applyBorder="1" applyAlignment="1">
      <alignment horizontal="center" vertical="center" wrapText="1"/>
    </xf>
    <xf numFmtId="0" fontId="25" fillId="10" borderId="6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10" fillId="11" borderId="71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74" xfId="0" applyFont="1" applyFill="1" applyBorder="1" applyAlignment="1">
      <alignment horizontal="center" vertical="center" shrinkToFit="1"/>
    </xf>
    <xf numFmtId="0" fontId="10" fillId="11" borderId="7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71" xfId="0" applyFont="1" applyFill="1" applyBorder="1" applyAlignment="1">
      <alignment horizontal="center" vertical="center" wrapText="1"/>
    </xf>
    <xf numFmtId="0" fontId="10" fillId="11" borderId="75" xfId="0" applyFont="1" applyFill="1" applyBorder="1" applyAlignment="1">
      <alignment horizontal="center" vertical="center" wrapText="1"/>
    </xf>
    <xf numFmtId="0" fontId="10" fillId="11" borderId="7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34" xfId="0" applyFont="1" applyFill="1" applyBorder="1" applyAlignment="1">
      <alignment horizontal="center" vertical="center" textRotation="90" wrapText="1"/>
    </xf>
    <xf numFmtId="0" fontId="2" fillId="10" borderId="32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 wrapText="1"/>
    </xf>
    <xf numFmtId="0" fontId="10" fillId="10" borderId="52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32" xfId="0" applyNumberFormat="1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3" fillId="10" borderId="57" xfId="0" applyFont="1" applyFill="1" applyBorder="1" applyAlignment="1">
      <alignment horizontal="right" vertical="center" wrapText="1"/>
    </xf>
    <xf numFmtId="0" fontId="13" fillId="10" borderId="3" xfId="0" applyFont="1" applyFill="1" applyBorder="1" applyAlignment="1">
      <alignment horizontal="right" vertical="center" wrapText="1"/>
    </xf>
    <xf numFmtId="0" fontId="13" fillId="10" borderId="14" xfId="0" applyFont="1" applyFill="1" applyBorder="1" applyAlignment="1">
      <alignment horizontal="right" vertical="center" wrapText="1"/>
    </xf>
    <xf numFmtId="0" fontId="26" fillId="5" borderId="67" xfId="0" applyFont="1" applyFill="1" applyBorder="1" applyAlignment="1">
      <alignment horizontal="center" vertical="center" wrapText="1"/>
    </xf>
    <xf numFmtId="0" fontId="26" fillId="5" borderId="68" xfId="0" applyFont="1" applyFill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10" borderId="67" xfId="0" applyFont="1" applyFill="1" applyBorder="1" applyAlignment="1">
      <alignment horizontal="right" vertical="center" wrapText="1"/>
    </xf>
    <xf numFmtId="0" fontId="4" fillId="10" borderId="68" xfId="0" applyFont="1" applyFill="1" applyBorder="1" applyAlignment="1">
      <alignment horizontal="right" vertical="center" wrapText="1"/>
    </xf>
    <xf numFmtId="0" fontId="26" fillId="3" borderId="67" xfId="0" applyFont="1" applyFill="1" applyBorder="1" applyAlignment="1">
      <alignment horizontal="center" vertical="center" wrapText="1"/>
    </xf>
    <xf numFmtId="0" fontId="26" fillId="3" borderId="68" xfId="0" applyFont="1" applyFill="1" applyBorder="1" applyAlignment="1">
      <alignment horizontal="center" vertical="center" wrapText="1"/>
    </xf>
    <xf numFmtId="0" fontId="26" fillId="3" borderId="6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62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4" fillId="10" borderId="44" xfId="0" applyFont="1" applyFill="1" applyBorder="1" applyAlignment="1">
      <alignment horizontal="right" vertical="center" wrapText="1"/>
    </xf>
    <xf numFmtId="0" fontId="2" fillId="10" borderId="67" xfId="0" applyFont="1" applyFill="1" applyBorder="1" applyAlignment="1">
      <alignment horizontal="right" vertical="center" wrapText="1"/>
    </xf>
    <xf numFmtId="0" fontId="2" fillId="10" borderId="68" xfId="0" applyFont="1" applyFill="1" applyBorder="1" applyAlignment="1">
      <alignment horizontal="right" vertical="center" wrapText="1"/>
    </xf>
    <xf numFmtId="0" fontId="27" fillId="5" borderId="67" xfId="0" applyFont="1" applyFill="1" applyBorder="1" applyAlignment="1">
      <alignment horizontal="center" vertical="center" wrapText="1"/>
    </xf>
    <xf numFmtId="0" fontId="27" fillId="5" borderId="68" xfId="0" applyFont="1" applyFill="1" applyBorder="1" applyAlignment="1">
      <alignment horizontal="center" vertical="center" wrapText="1"/>
    </xf>
    <xf numFmtId="0" fontId="27" fillId="5" borderId="69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righ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11" borderId="76" xfId="0" applyFont="1" applyFill="1" applyBorder="1" applyAlignment="1">
      <alignment horizontal="right" vertical="center"/>
    </xf>
    <xf numFmtId="0" fontId="10" fillId="11" borderId="77" xfId="0" applyFont="1" applyFill="1" applyBorder="1" applyAlignment="1">
      <alignment horizontal="right" vertical="center"/>
    </xf>
    <xf numFmtId="0" fontId="10" fillId="11" borderId="78" xfId="0" applyFont="1" applyFill="1" applyBorder="1" applyAlignment="1">
      <alignment horizontal="right" vertical="center"/>
    </xf>
    <xf numFmtId="0" fontId="4" fillId="6" borderId="30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69696"/>
      <color rgb="FF4D4D4D"/>
      <color rgb="FF666699"/>
      <color rgb="FF0099CC"/>
      <color rgb="FF996633"/>
      <color rgb="FF006666"/>
      <color rgb="FF99CCFF"/>
      <color rgb="FF6666FF"/>
      <color rgb="FF33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35"/>
  <sheetViews>
    <sheetView tabSelected="1" view="pageBreakPreview" topLeftCell="A88" zoomScale="110" zoomScaleNormal="90" zoomScaleSheetLayoutView="110" workbookViewId="0">
      <selection activeCell="A57" sqref="A57:Y57"/>
    </sheetView>
  </sheetViews>
  <sheetFormatPr defaultRowHeight="15" x14ac:dyDescent="0.25"/>
  <cols>
    <col min="1" max="1" width="5.7109375" customWidth="1"/>
    <col min="2" max="2" width="15" customWidth="1"/>
    <col min="3" max="3" width="8.7109375" style="17" customWidth="1"/>
    <col min="4" max="4" width="10.7109375" customWidth="1"/>
    <col min="5" max="5" width="13.28515625" customWidth="1"/>
    <col min="6" max="6" width="5.5703125" customWidth="1"/>
    <col min="7" max="7" width="7" customWidth="1"/>
    <col min="8" max="8" width="12.140625" customWidth="1"/>
    <col min="9" max="20" width="5.7109375" customWidth="1"/>
    <col min="21" max="21" width="7.7109375" customWidth="1"/>
    <col min="22" max="24" width="7.7109375" style="13" customWidth="1"/>
    <col min="25" max="25" width="7.7109375" style="7" customWidth="1"/>
    <col min="26" max="26" width="9.140625" customWidth="1"/>
    <col min="27" max="31" width="9.140625" hidden="1" customWidth="1"/>
  </cols>
  <sheetData>
    <row r="1" spans="1:31" ht="22.5" customHeight="1" x14ac:dyDescent="0.25">
      <c r="A1" s="1"/>
      <c r="B1" s="1"/>
      <c r="C1" s="15"/>
      <c r="D1" s="1"/>
      <c r="E1" s="1"/>
      <c r="F1" s="4"/>
      <c r="G1" s="4"/>
      <c r="H1" s="4"/>
      <c r="I1" s="4"/>
      <c r="J1" s="4"/>
      <c r="K1" s="3"/>
      <c r="L1" s="1"/>
      <c r="M1" s="1"/>
      <c r="N1" s="1"/>
      <c r="O1" s="1"/>
      <c r="S1" s="346" t="s">
        <v>7</v>
      </c>
      <c r="T1" s="346"/>
      <c r="U1" s="346"/>
      <c r="V1" s="346"/>
      <c r="W1" s="14"/>
      <c r="X1" s="14"/>
      <c r="Y1" s="14"/>
      <c r="Z1" s="1"/>
      <c r="AA1" s="1"/>
      <c r="AB1" s="1"/>
      <c r="AC1" s="1"/>
      <c r="AD1" s="1"/>
      <c r="AE1" s="1"/>
    </row>
    <row r="2" spans="1:31" x14ac:dyDescent="0.25">
      <c r="A2" s="1"/>
      <c r="B2" s="1"/>
      <c r="C2" s="15"/>
      <c r="D2" s="1"/>
      <c r="E2" s="1"/>
      <c r="F2" s="5"/>
      <c r="G2" s="5"/>
      <c r="H2" s="5"/>
      <c r="I2" s="5"/>
      <c r="J2" s="5"/>
      <c r="K2" s="3"/>
      <c r="L2" s="1"/>
      <c r="M2" s="1"/>
      <c r="N2" s="1"/>
      <c r="O2" s="1"/>
      <c r="S2" s="347" t="s">
        <v>165</v>
      </c>
      <c r="T2" s="347"/>
      <c r="U2" s="347"/>
      <c r="V2" s="347"/>
      <c r="W2" s="14"/>
      <c r="X2" s="14"/>
      <c r="Y2" s="14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5"/>
      <c r="D3" s="1"/>
      <c r="E3" s="1"/>
      <c r="F3" s="3"/>
      <c r="G3" s="3"/>
      <c r="H3" s="3"/>
      <c r="I3" s="3"/>
      <c r="J3" s="3"/>
      <c r="K3" s="3"/>
      <c r="L3" s="1"/>
      <c r="M3" s="1"/>
      <c r="N3" s="1"/>
      <c r="O3" s="1"/>
      <c r="S3" s="348" t="s">
        <v>81</v>
      </c>
      <c r="T3" s="348"/>
      <c r="U3" s="348"/>
      <c r="V3" s="348"/>
      <c r="W3" s="14"/>
      <c r="X3" s="14"/>
      <c r="Y3" s="14"/>
      <c r="Z3" s="1"/>
      <c r="AA3" s="1"/>
      <c r="AB3" s="1"/>
      <c r="AC3" s="1"/>
      <c r="AD3" s="1"/>
      <c r="AE3" s="1"/>
    </row>
    <row r="4" spans="1:31" ht="30" customHeight="1" x14ac:dyDescent="0.25">
      <c r="A4" s="1"/>
      <c r="B4" s="1"/>
      <c r="C4" s="15"/>
      <c r="D4" s="1"/>
      <c r="E4" s="1"/>
      <c r="F4" s="3"/>
      <c r="G4" s="3"/>
      <c r="H4" s="3"/>
      <c r="I4" s="3"/>
      <c r="J4" s="3"/>
      <c r="K4" s="3"/>
      <c r="L4" s="1"/>
      <c r="M4" s="1"/>
      <c r="N4" s="1"/>
      <c r="O4" s="1"/>
      <c r="S4" s="348" t="s">
        <v>43</v>
      </c>
      <c r="T4" s="348"/>
      <c r="U4" s="348"/>
      <c r="V4" s="348"/>
      <c r="W4" s="14"/>
      <c r="X4" s="14"/>
      <c r="Y4" s="14"/>
      <c r="Z4" s="1"/>
      <c r="AA4" s="1"/>
      <c r="AB4" s="1"/>
      <c r="AC4" s="1"/>
      <c r="AD4" s="1"/>
      <c r="AE4" s="1"/>
    </row>
    <row r="5" spans="1:31" ht="21.75" customHeight="1" x14ac:dyDescent="0.25">
      <c r="A5" s="1"/>
      <c r="B5" s="1"/>
      <c r="C5" s="258" t="s">
        <v>42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6"/>
      <c r="U5" s="6"/>
      <c r="V5" s="6"/>
      <c r="W5" s="6"/>
      <c r="X5" s="6"/>
      <c r="Y5" s="6"/>
      <c r="Z5" s="1"/>
      <c r="AA5" s="1"/>
      <c r="AB5" s="1"/>
      <c r="AC5" s="1"/>
      <c r="AD5" s="1"/>
      <c r="AE5" s="1"/>
    </row>
    <row r="6" spans="1:31" ht="61.9" customHeight="1" thickBot="1" x14ac:dyDescent="0.3">
      <c r="A6" s="75" t="s">
        <v>32</v>
      </c>
      <c r="B6" s="26"/>
      <c r="C6" s="259" t="s">
        <v>148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"/>
      <c r="U6" s="26"/>
      <c r="V6" s="26"/>
      <c r="W6" s="26"/>
      <c r="X6" s="26"/>
      <c r="Y6" s="26"/>
      <c r="Z6" s="1"/>
      <c r="AA6" s="1"/>
      <c r="AB6" s="1"/>
      <c r="AC6" s="1"/>
      <c r="AD6" s="1"/>
      <c r="AE6" s="1"/>
    </row>
    <row r="7" spans="1:31" ht="15" customHeight="1" thickTop="1" x14ac:dyDescent="0.25">
      <c r="A7" s="261" t="s">
        <v>9</v>
      </c>
      <c r="B7" s="263" t="s">
        <v>0</v>
      </c>
      <c r="C7" s="265" t="s">
        <v>25</v>
      </c>
      <c r="D7" s="265" t="s">
        <v>26</v>
      </c>
      <c r="E7" s="263" t="s">
        <v>108</v>
      </c>
      <c r="F7" s="263" t="s">
        <v>2</v>
      </c>
      <c r="G7" s="263" t="s">
        <v>17</v>
      </c>
      <c r="H7" s="267" t="s">
        <v>8</v>
      </c>
      <c r="I7" s="244" t="s">
        <v>3</v>
      </c>
      <c r="J7" s="245"/>
      <c r="K7" s="246"/>
      <c r="L7" s="247"/>
      <c r="M7" s="244" t="s">
        <v>4</v>
      </c>
      <c r="N7" s="245"/>
      <c r="O7" s="246"/>
      <c r="P7" s="247"/>
      <c r="Q7" s="245" t="s">
        <v>5</v>
      </c>
      <c r="R7" s="245"/>
      <c r="S7" s="246"/>
      <c r="T7" s="248"/>
      <c r="U7" s="249" t="s">
        <v>6</v>
      </c>
      <c r="V7" s="249"/>
      <c r="W7" s="249"/>
      <c r="X7" s="249"/>
      <c r="Y7" s="250"/>
      <c r="Z7" s="2"/>
      <c r="AA7" s="2"/>
      <c r="AB7" s="2"/>
      <c r="AC7" s="2"/>
      <c r="AD7" s="2"/>
      <c r="AE7" s="2"/>
    </row>
    <row r="8" spans="1:31" ht="41.25" customHeight="1" thickBot="1" x14ac:dyDescent="0.3">
      <c r="A8" s="262"/>
      <c r="B8" s="264"/>
      <c r="C8" s="266"/>
      <c r="D8" s="266"/>
      <c r="E8" s="264"/>
      <c r="F8" s="264"/>
      <c r="G8" s="264"/>
      <c r="H8" s="268"/>
      <c r="I8" s="80" t="s">
        <v>33</v>
      </c>
      <c r="J8" s="78" t="s">
        <v>39</v>
      </c>
      <c r="K8" s="79" t="s">
        <v>38</v>
      </c>
      <c r="L8" s="107" t="s">
        <v>37</v>
      </c>
      <c r="M8" s="80" t="s">
        <v>33</v>
      </c>
      <c r="N8" s="78" t="s">
        <v>39</v>
      </c>
      <c r="O8" s="79" t="s">
        <v>38</v>
      </c>
      <c r="P8" s="107" t="s">
        <v>37</v>
      </c>
      <c r="Q8" s="81" t="s">
        <v>33</v>
      </c>
      <c r="R8" s="78" t="s">
        <v>39</v>
      </c>
      <c r="S8" s="79" t="s">
        <v>38</v>
      </c>
      <c r="T8" s="108" t="s">
        <v>37</v>
      </c>
      <c r="U8" s="119" t="s">
        <v>34</v>
      </c>
      <c r="V8" s="120" t="s">
        <v>36</v>
      </c>
      <c r="W8" s="120" t="s">
        <v>35</v>
      </c>
      <c r="X8" s="120" t="s">
        <v>120</v>
      </c>
      <c r="Y8" s="122" t="s">
        <v>121</v>
      </c>
      <c r="Z8" s="12"/>
      <c r="AA8" s="2"/>
      <c r="AB8" s="2"/>
      <c r="AC8" s="2"/>
      <c r="AD8" s="2"/>
      <c r="AE8" s="2"/>
    </row>
    <row r="9" spans="1:31" ht="27" customHeight="1" thickBot="1" x14ac:dyDescent="0.3">
      <c r="A9" s="251" t="s">
        <v>104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3"/>
      <c r="Z9" s="8"/>
      <c r="AA9" s="8"/>
      <c r="AB9" s="8"/>
      <c r="AC9" s="8"/>
      <c r="AD9" s="8"/>
      <c r="AE9" s="8"/>
    </row>
    <row r="10" spans="1:31" ht="26.45" customHeight="1" thickBot="1" x14ac:dyDescent="0.3">
      <c r="A10" s="123">
        <v>1</v>
      </c>
      <c r="B10" s="49" t="s">
        <v>46</v>
      </c>
      <c r="C10" s="49" t="s">
        <v>27</v>
      </c>
      <c r="D10" s="49" t="s">
        <v>48</v>
      </c>
      <c r="E10" s="49" t="s">
        <v>10</v>
      </c>
      <c r="F10" s="49" t="s">
        <v>11</v>
      </c>
      <c r="G10" s="49" t="s">
        <v>12</v>
      </c>
      <c r="H10" s="50" t="s">
        <v>13</v>
      </c>
      <c r="I10" s="53">
        <v>4</v>
      </c>
      <c r="J10" s="51">
        <v>15</v>
      </c>
      <c r="K10" s="52">
        <v>2</v>
      </c>
      <c r="L10" s="113">
        <f>J10*K10</f>
        <v>30</v>
      </c>
      <c r="M10" s="53">
        <v>6</v>
      </c>
      <c r="N10" s="51">
        <v>15</v>
      </c>
      <c r="O10" s="52">
        <v>2</v>
      </c>
      <c r="P10" s="113">
        <f>N10*O10</f>
        <v>30</v>
      </c>
      <c r="Q10" s="54">
        <v>6</v>
      </c>
      <c r="R10" s="51">
        <v>13</v>
      </c>
      <c r="S10" s="52">
        <v>2</v>
      </c>
      <c r="T10" s="116">
        <f>R10*S10</f>
        <v>26</v>
      </c>
      <c r="U10" s="55">
        <f>K10+O10+S10</f>
        <v>6</v>
      </c>
      <c r="V10" s="56">
        <f>I10*K10+M10*O10+Q10*S10</f>
        <v>32</v>
      </c>
      <c r="W10" s="56">
        <f>L10+P10+T10</f>
        <v>86</v>
      </c>
      <c r="X10" s="56">
        <f t="shared" ref="X10:X25" si="0">I10*L10+M10*P10+Q10*T10</f>
        <v>456</v>
      </c>
      <c r="Y10" s="124">
        <f>X10*36</f>
        <v>16416</v>
      </c>
      <c r="Z10" s="9"/>
      <c r="AA10" s="9"/>
      <c r="AB10" s="9"/>
      <c r="AC10" s="9"/>
      <c r="AD10" s="9"/>
      <c r="AE10" s="9"/>
    </row>
    <row r="11" spans="1:31" ht="24.6" customHeight="1" x14ac:dyDescent="0.25">
      <c r="A11" s="254">
        <v>2</v>
      </c>
      <c r="B11" s="256" t="s">
        <v>60</v>
      </c>
      <c r="C11" s="256" t="s">
        <v>28</v>
      </c>
      <c r="D11" s="256" t="s">
        <v>59</v>
      </c>
      <c r="E11" s="57" t="s">
        <v>45</v>
      </c>
      <c r="F11" s="58" t="s">
        <v>11</v>
      </c>
      <c r="G11" s="58" t="s">
        <v>12</v>
      </c>
      <c r="H11" s="59" t="s">
        <v>13</v>
      </c>
      <c r="I11" s="62">
        <v>4</v>
      </c>
      <c r="J11" s="60">
        <v>15</v>
      </c>
      <c r="K11" s="61">
        <v>1</v>
      </c>
      <c r="L11" s="114">
        <f>J11*K11</f>
        <v>15</v>
      </c>
      <c r="M11" s="62">
        <v>6</v>
      </c>
      <c r="N11" s="60">
        <v>12</v>
      </c>
      <c r="O11" s="61">
        <v>1</v>
      </c>
      <c r="P11" s="114">
        <f>N11*O11</f>
        <v>12</v>
      </c>
      <c r="Q11" s="63"/>
      <c r="R11" s="60"/>
      <c r="S11" s="61"/>
      <c r="T11" s="117"/>
      <c r="U11" s="73">
        <f t="shared" ref="U11:U25" si="1">K11+O11+S11</f>
        <v>2</v>
      </c>
      <c r="V11" s="71">
        <f t="shared" ref="V11:V26" si="2">I11*K11+M11*O11+Q11*S11</f>
        <v>10</v>
      </c>
      <c r="W11" s="71">
        <f t="shared" ref="W11:W25" si="3">L11+P11+T11</f>
        <v>27</v>
      </c>
      <c r="X11" s="71">
        <f t="shared" si="0"/>
        <v>132</v>
      </c>
      <c r="Y11" s="125">
        <f t="shared" ref="Y11:Y27" si="4">X11*36</f>
        <v>4752</v>
      </c>
      <c r="Z11" s="9"/>
      <c r="AA11" s="9"/>
      <c r="AB11" s="9"/>
      <c r="AC11" s="9"/>
      <c r="AD11" s="9"/>
      <c r="AE11" s="9"/>
    </row>
    <row r="12" spans="1:31" ht="22.9" customHeight="1" thickBot="1" x14ac:dyDescent="0.3">
      <c r="A12" s="255"/>
      <c r="B12" s="257"/>
      <c r="C12" s="257"/>
      <c r="D12" s="257"/>
      <c r="E12" s="64" t="s">
        <v>49</v>
      </c>
      <c r="F12" s="65" t="s">
        <v>11</v>
      </c>
      <c r="G12" s="65" t="s">
        <v>12</v>
      </c>
      <c r="H12" s="66" t="s">
        <v>13</v>
      </c>
      <c r="I12" s="69">
        <v>4</v>
      </c>
      <c r="J12" s="67">
        <v>15</v>
      </c>
      <c r="K12" s="68">
        <v>1</v>
      </c>
      <c r="L12" s="112">
        <f>J12*K12</f>
        <v>15</v>
      </c>
      <c r="M12" s="69">
        <v>6</v>
      </c>
      <c r="N12" s="67">
        <v>12</v>
      </c>
      <c r="O12" s="68">
        <v>1</v>
      </c>
      <c r="P12" s="112">
        <f>N12*O12</f>
        <v>12</v>
      </c>
      <c r="Q12" s="70"/>
      <c r="R12" s="67"/>
      <c r="S12" s="68"/>
      <c r="T12" s="115"/>
      <c r="U12" s="74">
        <f t="shared" si="1"/>
        <v>2</v>
      </c>
      <c r="V12" s="72">
        <f t="shared" si="2"/>
        <v>10</v>
      </c>
      <c r="W12" s="72">
        <f t="shared" si="3"/>
        <v>27</v>
      </c>
      <c r="X12" s="72">
        <f t="shared" si="0"/>
        <v>132</v>
      </c>
      <c r="Y12" s="126">
        <f t="shared" si="4"/>
        <v>4752</v>
      </c>
      <c r="Z12" s="9"/>
      <c r="AA12" s="9"/>
      <c r="AB12" s="9"/>
      <c r="AC12" s="9"/>
      <c r="AD12" s="9"/>
      <c r="AE12" s="9"/>
    </row>
    <row r="13" spans="1:31" ht="30.6" customHeight="1" thickBot="1" x14ac:dyDescent="0.3">
      <c r="A13" s="123">
        <v>3</v>
      </c>
      <c r="B13" s="49" t="s">
        <v>61</v>
      </c>
      <c r="C13" s="49" t="s">
        <v>27</v>
      </c>
      <c r="D13" s="49" t="s">
        <v>48</v>
      </c>
      <c r="E13" s="49" t="s">
        <v>14</v>
      </c>
      <c r="F13" s="49" t="s">
        <v>11</v>
      </c>
      <c r="G13" s="49" t="s">
        <v>12</v>
      </c>
      <c r="H13" s="50" t="s">
        <v>110</v>
      </c>
      <c r="I13" s="53">
        <v>4</v>
      </c>
      <c r="J13" s="51">
        <v>15</v>
      </c>
      <c r="K13" s="52">
        <v>2</v>
      </c>
      <c r="L13" s="113">
        <f t="shared" ref="L13:L26" si="5">J13*K13</f>
        <v>30</v>
      </c>
      <c r="M13" s="53">
        <v>6</v>
      </c>
      <c r="N13" s="51">
        <v>15</v>
      </c>
      <c r="O13" s="52">
        <v>2</v>
      </c>
      <c r="P13" s="113">
        <f>N13*O13</f>
        <v>30</v>
      </c>
      <c r="Q13" s="54">
        <v>6</v>
      </c>
      <c r="R13" s="51">
        <v>13</v>
      </c>
      <c r="S13" s="52">
        <v>2</v>
      </c>
      <c r="T13" s="116">
        <f>R13*S13</f>
        <v>26</v>
      </c>
      <c r="U13" s="55">
        <f t="shared" si="1"/>
        <v>6</v>
      </c>
      <c r="V13" s="72">
        <f t="shared" si="2"/>
        <v>32</v>
      </c>
      <c r="W13" s="56">
        <f t="shared" si="3"/>
        <v>86</v>
      </c>
      <c r="X13" s="56">
        <f t="shared" si="0"/>
        <v>456</v>
      </c>
      <c r="Y13" s="124">
        <f t="shared" si="4"/>
        <v>16416</v>
      </c>
      <c r="Z13" s="9"/>
      <c r="AA13" s="9"/>
      <c r="AB13" s="9"/>
      <c r="AC13" s="9"/>
      <c r="AD13" s="9"/>
      <c r="AE13" s="9"/>
    </row>
    <row r="14" spans="1:31" ht="24.6" customHeight="1" x14ac:dyDescent="0.25">
      <c r="A14" s="269">
        <v>4</v>
      </c>
      <c r="B14" s="271" t="s">
        <v>44</v>
      </c>
      <c r="C14" s="271" t="s">
        <v>29</v>
      </c>
      <c r="D14" s="271" t="s">
        <v>62</v>
      </c>
      <c r="E14" s="85" t="s">
        <v>45</v>
      </c>
      <c r="F14" s="86" t="s">
        <v>11</v>
      </c>
      <c r="G14" s="86" t="s">
        <v>12</v>
      </c>
      <c r="H14" s="87" t="s">
        <v>13</v>
      </c>
      <c r="I14" s="62">
        <v>4</v>
      </c>
      <c r="J14" s="60">
        <v>15</v>
      </c>
      <c r="K14" s="61">
        <v>2</v>
      </c>
      <c r="L14" s="114">
        <f t="shared" si="5"/>
        <v>30</v>
      </c>
      <c r="M14" s="62"/>
      <c r="N14" s="60"/>
      <c r="O14" s="61"/>
      <c r="P14" s="114"/>
      <c r="Q14" s="63"/>
      <c r="R14" s="60"/>
      <c r="S14" s="61"/>
      <c r="T14" s="117"/>
      <c r="U14" s="90">
        <f t="shared" si="1"/>
        <v>2</v>
      </c>
      <c r="V14" s="71">
        <f t="shared" si="2"/>
        <v>8</v>
      </c>
      <c r="W14" s="71">
        <f t="shared" si="3"/>
        <v>30</v>
      </c>
      <c r="X14" s="71">
        <f t="shared" si="0"/>
        <v>120</v>
      </c>
      <c r="Y14" s="125">
        <f t="shared" si="4"/>
        <v>4320</v>
      </c>
      <c r="Z14" s="9"/>
      <c r="AA14" s="9"/>
      <c r="AB14" s="9"/>
      <c r="AC14" s="9"/>
      <c r="AD14" s="9"/>
      <c r="AE14" s="9"/>
    </row>
    <row r="15" spans="1:31" ht="21.6" customHeight="1" thickBot="1" x14ac:dyDescent="0.3">
      <c r="A15" s="270"/>
      <c r="B15" s="272"/>
      <c r="C15" s="272"/>
      <c r="D15" s="272"/>
      <c r="E15" s="64" t="s">
        <v>49</v>
      </c>
      <c r="F15" s="65" t="s">
        <v>11</v>
      </c>
      <c r="G15" s="65" t="s">
        <v>12</v>
      </c>
      <c r="H15" s="66" t="s">
        <v>13</v>
      </c>
      <c r="I15" s="118">
        <v>4</v>
      </c>
      <c r="J15" s="88">
        <v>15</v>
      </c>
      <c r="K15" s="89">
        <v>2</v>
      </c>
      <c r="L15" s="112">
        <f t="shared" si="5"/>
        <v>30</v>
      </c>
      <c r="M15" s="69"/>
      <c r="N15" s="67"/>
      <c r="O15" s="68"/>
      <c r="P15" s="112"/>
      <c r="Q15" s="70"/>
      <c r="R15" s="67"/>
      <c r="S15" s="68"/>
      <c r="T15" s="115"/>
      <c r="U15" s="91">
        <f t="shared" si="1"/>
        <v>2</v>
      </c>
      <c r="V15" s="72">
        <f t="shared" si="2"/>
        <v>8</v>
      </c>
      <c r="W15" s="72">
        <f t="shared" si="3"/>
        <v>30</v>
      </c>
      <c r="X15" s="72">
        <f t="shared" si="0"/>
        <v>120</v>
      </c>
      <c r="Y15" s="126">
        <f t="shared" si="4"/>
        <v>4320</v>
      </c>
      <c r="Z15" s="9"/>
      <c r="AA15" s="9"/>
      <c r="AB15" s="9"/>
      <c r="AC15" s="9"/>
      <c r="AD15" s="9"/>
      <c r="AE15" s="9"/>
    </row>
    <row r="16" spans="1:31" ht="24.6" customHeight="1" x14ac:dyDescent="0.25">
      <c r="A16" s="269">
        <v>5</v>
      </c>
      <c r="B16" s="271" t="s">
        <v>52</v>
      </c>
      <c r="C16" s="271" t="s">
        <v>50</v>
      </c>
      <c r="D16" s="271" t="s">
        <v>62</v>
      </c>
      <c r="E16" s="85" t="s">
        <v>109</v>
      </c>
      <c r="F16" s="86" t="s">
        <v>11</v>
      </c>
      <c r="G16" s="86" t="s">
        <v>12</v>
      </c>
      <c r="H16" s="87" t="s">
        <v>16</v>
      </c>
      <c r="I16" s="62">
        <v>4</v>
      </c>
      <c r="J16" s="60">
        <v>15</v>
      </c>
      <c r="K16" s="61">
        <v>2</v>
      </c>
      <c r="L16" s="114">
        <f t="shared" si="5"/>
        <v>30</v>
      </c>
      <c r="M16" s="62"/>
      <c r="N16" s="60"/>
      <c r="O16" s="61"/>
      <c r="P16" s="114"/>
      <c r="Q16" s="63"/>
      <c r="R16" s="60"/>
      <c r="S16" s="61"/>
      <c r="T16" s="117"/>
      <c r="U16" s="90">
        <f t="shared" si="1"/>
        <v>2</v>
      </c>
      <c r="V16" s="71">
        <f t="shared" si="2"/>
        <v>8</v>
      </c>
      <c r="W16" s="71">
        <f t="shared" si="3"/>
        <v>30</v>
      </c>
      <c r="X16" s="71">
        <f t="shared" si="0"/>
        <v>120</v>
      </c>
      <c r="Y16" s="125">
        <f t="shared" si="4"/>
        <v>4320</v>
      </c>
      <c r="Z16" s="9"/>
      <c r="AA16" s="9"/>
      <c r="AB16" s="9"/>
      <c r="AC16" s="9"/>
      <c r="AD16" s="9"/>
      <c r="AE16" s="9"/>
    </row>
    <row r="17" spans="1:31" ht="24.6" customHeight="1" thickBot="1" x14ac:dyDescent="0.3">
      <c r="A17" s="270"/>
      <c r="B17" s="272"/>
      <c r="C17" s="272"/>
      <c r="D17" s="272"/>
      <c r="E17" s="92" t="s">
        <v>51</v>
      </c>
      <c r="F17" s="65" t="s">
        <v>11</v>
      </c>
      <c r="G17" s="65" t="s">
        <v>12</v>
      </c>
      <c r="H17" s="66" t="s">
        <v>16</v>
      </c>
      <c r="I17" s="69">
        <v>4</v>
      </c>
      <c r="J17" s="67">
        <v>15</v>
      </c>
      <c r="K17" s="68">
        <v>2</v>
      </c>
      <c r="L17" s="112">
        <f t="shared" si="5"/>
        <v>30</v>
      </c>
      <c r="M17" s="69"/>
      <c r="N17" s="67"/>
      <c r="O17" s="68"/>
      <c r="P17" s="112"/>
      <c r="Q17" s="70"/>
      <c r="R17" s="67"/>
      <c r="S17" s="68"/>
      <c r="T17" s="115"/>
      <c r="U17" s="91">
        <f t="shared" si="1"/>
        <v>2</v>
      </c>
      <c r="V17" s="72">
        <f t="shared" si="2"/>
        <v>8</v>
      </c>
      <c r="W17" s="72">
        <f t="shared" si="3"/>
        <v>30</v>
      </c>
      <c r="X17" s="72">
        <f t="shared" si="0"/>
        <v>120</v>
      </c>
      <c r="Y17" s="126">
        <f t="shared" si="4"/>
        <v>4320</v>
      </c>
      <c r="Z17" s="9"/>
      <c r="AA17" s="9"/>
      <c r="AB17" s="9"/>
      <c r="AC17" s="9"/>
      <c r="AD17" s="9"/>
      <c r="AE17" s="9"/>
    </row>
    <row r="18" spans="1:31" ht="20.45" customHeight="1" x14ac:dyDescent="0.25">
      <c r="A18" s="269">
        <v>6</v>
      </c>
      <c r="B18" s="271" t="s">
        <v>55</v>
      </c>
      <c r="C18" s="271" t="s">
        <v>27</v>
      </c>
      <c r="D18" s="271" t="s">
        <v>94</v>
      </c>
      <c r="E18" s="275" t="s">
        <v>56</v>
      </c>
      <c r="F18" s="271" t="s">
        <v>11</v>
      </c>
      <c r="G18" s="271" t="s">
        <v>12</v>
      </c>
      <c r="H18" s="87" t="s">
        <v>111</v>
      </c>
      <c r="I18" s="62">
        <v>4</v>
      </c>
      <c r="J18" s="60">
        <v>12</v>
      </c>
      <c r="K18" s="61">
        <v>2</v>
      </c>
      <c r="L18" s="114">
        <f t="shared" si="5"/>
        <v>24</v>
      </c>
      <c r="M18" s="62"/>
      <c r="N18" s="60"/>
      <c r="O18" s="61"/>
      <c r="P18" s="114"/>
      <c r="Q18" s="63"/>
      <c r="R18" s="60"/>
      <c r="S18" s="61"/>
      <c r="T18" s="117"/>
      <c r="U18" s="90">
        <f t="shared" si="1"/>
        <v>2</v>
      </c>
      <c r="V18" s="71">
        <f t="shared" si="2"/>
        <v>8</v>
      </c>
      <c r="W18" s="71">
        <f t="shared" si="3"/>
        <v>24</v>
      </c>
      <c r="X18" s="71">
        <f t="shared" si="0"/>
        <v>96</v>
      </c>
      <c r="Y18" s="125">
        <f t="shared" si="4"/>
        <v>3456</v>
      </c>
      <c r="Z18" s="9"/>
      <c r="AA18" s="9"/>
      <c r="AB18" s="9"/>
      <c r="AC18" s="9"/>
      <c r="AD18" s="9"/>
      <c r="AE18" s="9"/>
    </row>
    <row r="19" spans="1:31" ht="24.75" customHeight="1" thickBot="1" x14ac:dyDescent="0.3">
      <c r="A19" s="270"/>
      <c r="B19" s="272"/>
      <c r="C19" s="272"/>
      <c r="D19" s="272"/>
      <c r="E19" s="276"/>
      <c r="F19" s="272"/>
      <c r="G19" s="272"/>
      <c r="H19" s="66" t="s">
        <v>16</v>
      </c>
      <c r="I19" s="69">
        <v>4</v>
      </c>
      <c r="J19" s="67">
        <v>12</v>
      </c>
      <c r="K19" s="68">
        <v>2</v>
      </c>
      <c r="L19" s="112">
        <f t="shared" si="5"/>
        <v>24</v>
      </c>
      <c r="M19" s="69"/>
      <c r="N19" s="67"/>
      <c r="O19" s="68"/>
      <c r="P19" s="112"/>
      <c r="Q19" s="70"/>
      <c r="R19" s="67"/>
      <c r="S19" s="68"/>
      <c r="T19" s="115"/>
      <c r="U19" s="91">
        <f t="shared" si="1"/>
        <v>2</v>
      </c>
      <c r="V19" s="72">
        <f t="shared" si="2"/>
        <v>8</v>
      </c>
      <c r="W19" s="72">
        <f t="shared" si="3"/>
        <v>24</v>
      </c>
      <c r="X19" s="72">
        <f t="shared" si="0"/>
        <v>96</v>
      </c>
      <c r="Y19" s="126">
        <f t="shared" si="4"/>
        <v>3456</v>
      </c>
      <c r="Z19" s="9"/>
      <c r="AA19" s="9"/>
      <c r="AB19" s="9"/>
      <c r="AC19" s="9"/>
      <c r="AD19" s="9"/>
      <c r="AE19" s="9"/>
    </row>
    <row r="20" spans="1:31" ht="27.6" customHeight="1" x14ac:dyDescent="0.25">
      <c r="A20" s="269">
        <v>7</v>
      </c>
      <c r="B20" s="271" t="s">
        <v>57</v>
      </c>
      <c r="C20" s="271" t="s">
        <v>28</v>
      </c>
      <c r="D20" s="271" t="s">
        <v>30</v>
      </c>
      <c r="E20" s="85" t="s">
        <v>51</v>
      </c>
      <c r="F20" s="86" t="s">
        <v>11</v>
      </c>
      <c r="G20" s="86" t="s">
        <v>12</v>
      </c>
      <c r="H20" s="87" t="s">
        <v>16</v>
      </c>
      <c r="I20" s="62">
        <v>4</v>
      </c>
      <c r="J20" s="60">
        <v>15</v>
      </c>
      <c r="K20" s="61">
        <v>1</v>
      </c>
      <c r="L20" s="114">
        <f t="shared" si="5"/>
        <v>15</v>
      </c>
      <c r="M20" s="62">
        <v>6</v>
      </c>
      <c r="N20" s="60">
        <v>12</v>
      </c>
      <c r="O20" s="61">
        <v>1</v>
      </c>
      <c r="P20" s="114">
        <f>N20*O20</f>
        <v>12</v>
      </c>
      <c r="Q20" s="63"/>
      <c r="R20" s="60"/>
      <c r="S20" s="61"/>
      <c r="T20" s="117"/>
      <c r="U20" s="90">
        <f t="shared" si="1"/>
        <v>2</v>
      </c>
      <c r="V20" s="71">
        <f t="shared" si="2"/>
        <v>10</v>
      </c>
      <c r="W20" s="71">
        <f t="shared" si="3"/>
        <v>27</v>
      </c>
      <c r="X20" s="71">
        <f t="shared" si="0"/>
        <v>132</v>
      </c>
      <c r="Y20" s="125">
        <f t="shared" si="4"/>
        <v>4752</v>
      </c>
      <c r="Z20" s="9"/>
      <c r="AA20" s="9"/>
      <c r="AB20" s="9"/>
      <c r="AC20" s="9"/>
      <c r="AD20" s="9"/>
      <c r="AE20" s="9"/>
    </row>
    <row r="21" spans="1:31" ht="27.6" customHeight="1" thickBot="1" x14ac:dyDescent="0.3">
      <c r="A21" s="270"/>
      <c r="B21" s="272"/>
      <c r="C21" s="272"/>
      <c r="D21" s="272"/>
      <c r="E21" s="92" t="s">
        <v>109</v>
      </c>
      <c r="F21" s="65" t="s">
        <v>11</v>
      </c>
      <c r="G21" s="65" t="s">
        <v>12</v>
      </c>
      <c r="H21" s="66" t="s">
        <v>16</v>
      </c>
      <c r="I21" s="69">
        <v>4</v>
      </c>
      <c r="J21" s="67">
        <v>15</v>
      </c>
      <c r="K21" s="68">
        <v>1</v>
      </c>
      <c r="L21" s="112">
        <f t="shared" si="5"/>
        <v>15</v>
      </c>
      <c r="M21" s="69"/>
      <c r="N21" s="67"/>
      <c r="O21" s="68"/>
      <c r="P21" s="112"/>
      <c r="Q21" s="70"/>
      <c r="R21" s="67"/>
      <c r="S21" s="68"/>
      <c r="T21" s="115"/>
      <c r="U21" s="91">
        <f t="shared" si="1"/>
        <v>1</v>
      </c>
      <c r="V21" s="72">
        <f t="shared" si="2"/>
        <v>4</v>
      </c>
      <c r="W21" s="72">
        <f t="shared" si="3"/>
        <v>15</v>
      </c>
      <c r="X21" s="72">
        <f t="shared" si="0"/>
        <v>60</v>
      </c>
      <c r="Y21" s="126">
        <f t="shared" si="4"/>
        <v>2160</v>
      </c>
      <c r="Z21" s="9"/>
      <c r="AA21" s="9"/>
      <c r="AB21" s="9"/>
      <c r="AC21" s="9"/>
      <c r="AD21" s="9"/>
      <c r="AE21" s="9"/>
    </row>
    <row r="22" spans="1:31" ht="32.450000000000003" customHeight="1" thickBot="1" x14ac:dyDescent="0.3">
      <c r="A22" s="123">
        <v>8</v>
      </c>
      <c r="B22" s="49" t="s">
        <v>40</v>
      </c>
      <c r="C22" s="49" t="s">
        <v>28</v>
      </c>
      <c r="D22" s="93" t="s">
        <v>93</v>
      </c>
      <c r="E22" s="94" t="s">
        <v>41</v>
      </c>
      <c r="F22" s="49" t="s">
        <v>11</v>
      </c>
      <c r="G22" s="49" t="s">
        <v>12</v>
      </c>
      <c r="H22" s="50" t="s">
        <v>113</v>
      </c>
      <c r="I22" s="53">
        <v>4</v>
      </c>
      <c r="J22" s="51">
        <v>12</v>
      </c>
      <c r="K22" s="52">
        <v>2</v>
      </c>
      <c r="L22" s="113">
        <f t="shared" si="5"/>
        <v>24</v>
      </c>
      <c r="M22" s="53">
        <v>6</v>
      </c>
      <c r="N22" s="51">
        <v>10</v>
      </c>
      <c r="O22" s="52">
        <v>2</v>
      </c>
      <c r="P22" s="113">
        <f>N22*O22</f>
        <v>20</v>
      </c>
      <c r="Q22" s="54"/>
      <c r="R22" s="51"/>
      <c r="S22" s="52"/>
      <c r="T22" s="116"/>
      <c r="U22" s="55">
        <f t="shared" si="1"/>
        <v>4</v>
      </c>
      <c r="V22" s="56">
        <f t="shared" si="2"/>
        <v>20</v>
      </c>
      <c r="W22" s="56">
        <f t="shared" si="3"/>
        <v>44</v>
      </c>
      <c r="X22" s="56">
        <f t="shared" si="0"/>
        <v>216</v>
      </c>
      <c r="Y22" s="124">
        <f t="shared" si="4"/>
        <v>7776</v>
      </c>
      <c r="Z22" s="9"/>
      <c r="AA22" s="9"/>
      <c r="AB22" s="9"/>
      <c r="AC22" s="9"/>
      <c r="AD22" s="9"/>
      <c r="AE22" s="9"/>
    </row>
    <row r="23" spans="1:31" ht="44.45" customHeight="1" thickBot="1" x14ac:dyDescent="0.3">
      <c r="A23" s="123">
        <v>9</v>
      </c>
      <c r="B23" s="94" t="s">
        <v>112</v>
      </c>
      <c r="C23" s="49" t="s">
        <v>29</v>
      </c>
      <c r="D23" s="94" t="s">
        <v>87</v>
      </c>
      <c r="E23" s="94" t="s">
        <v>58</v>
      </c>
      <c r="F23" s="49" t="s">
        <v>11</v>
      </c>
      <c r="G23" s="49" t="s">
        <v>12</v>
      </c>
      <c r="H23" s="50" t="s">
        <v>113</v>
      </c>
      <c r="I23" s="53">
        <v>4</v>
      </c>
      <c r="J23" s="51">
        <v>12</v>
      </c>
      <c r="K23" s="52">
        <v>4</v>
      </c>
      <c r="L23" s="113">
        <f t="shared" si="5"/>
        <v>48</v>
      </c>
      <c r="M23" s="53"/>
      <c r="N23" s="51"/>
      <c r="O23" s="52"/>
      <c r="P23" s="113"/>
      <c r="Q23" s="54"/>
      <c r="R23" s="51"/>
      <c r="S23" s="52"/>
      <c r="T23" s="116"/>
      <c r="U23" s="55">
        <f t="shared" si="1"/>
        <v>4</v>
      </c>
      <c r="V23" s="56">
        <f t="shared" si="2"/>
        <v>16</v>
      </c>
      <c r="W23" s="56">
        <f t="shared" si="3"/>
        <v>48</v>
      </c>
      <c r="X23" s="56">
        <f t="shared" si="0"/>
        <v>192</v>
      </c>
      <c r="Y23" s="124">
        <f t="shared" si="4"/>
        <v>6912</v>
      </c>
      <c r="Z23" s="9"/>
      <c r="AA23" s="9"/>
      <c r="AB23" s="9"/>
      <c r="AC23" s="9"/>
      <c r="AD23" s="9"/>
      <c r="AE23" s="9"/>
    </row>
    <row r="24" spans="1:31" ht="32.450000000000003" customHeight="1" thickBot="1" x14ac:dyDescent="0.3">
      <c r="A24" s="123">
        <v>10</v>
      </c>
      <c r="B24" s="94" t="s">
        <v>80</v>
      </c>
      <c r="C24" s="49" t="s">
        <v>29</v>
      </c>
      <c r="D24" s="95" t="s">
        <v>88</v>
      </c>
      <c r="E24" s="94" t="s">
        <v>58</v>
      </c>
      <c r="F24" s="49" t="s">
        <v>11</v>
      </c>
      <c r="G24" s="49" t="s">
        <v>12</v>
      </c>
      <c r="H24" s="50" t="s">
        <v>113</v>
      </c>
      <c r="I24" s="53">
        <v>4</v>
      </c>
      <c r="J24" s="51">
        <v>12</v>
      </c>
      <c r="K24" s="52">
        <v>2</v>
      </c>
      <c r="L24" s="113">
        <f t="shared" si="5"/>
        <v>24</v>
      </c>
      <c r="M24" s="53"/>
      <c r="N24" s="51"/>
      <c r="O24" s="52"/>
      <c r="P24" s="113"/>
      <c r="Q24" s="54"/>
      <c r="R24" s="51"/>
      <c r="S24" s="52"/>
      <c r="T24" s="116"/>
      <c r="U24" s="55">
        <f t="shared" si="1"/>
        <v>2</v>
      </c>
      <c r="V24" s="56">
        <f t="shared" si="2"/>
        <v>8</v>
      </c>
      <c r="W24" s="56">
        <f t="shared" si="3"/>
        <v>24</v>
      </c>
      <c r="X24" s="56">
        <f t="shared" si="0"/>
        <v>96</v>
      </c>
      <c r="Y24" s="124">
        <f t="shared" si="4"/>
        <v>3456</v>
      </c>
      <c r="Z24" s="9"/>
      <c r="AA24" s="9"/>
      <c r="AB24" s="9"/>
      <c r="AC24" s="9"/>
      <c r="AD24" s="9"/>
      <c r="AE24" s="9"/>
    </row>
    <row r="25" spans="1:31" ht="26.45" customHeight="1" x14ac:dyDescent="0.25">
      <c r="A25" s="254">
        <v>11</v>
      </c>
      <c r="B25" s="256" t="s">
        <v>53</v>
      </c>
      <c r="C25" s="256" t="s">
        <v>29</v>
      </c>
      <c r="D25" s="273" t="s">
        <v>54</v>
      </c>
      <c r="E25" s="85" t="s">
        <v>86</v>
      </c>
      <c r="F25" s="86" t="s">
        <v>114</v>
      </c>
      <c r="G25" s="86" t="s">
        <v>12</v>
      </c>
      <c r="H25" s="87" t="s">
        <v>111</v>
      </c>
      <c r="I25" s="62">
        <v>4</v>
      </c>
      <c r="J25" s="60">
        <v>15</v>
      </c>
      <c r="K25" s="61">
        <v>4</v>
      </c>
      <c r="L25" s="114">
        <f t="shared" si="5"/>
        <v>60</v>
      </c>
      <c r="M25" s="62"/>
      <c r="N25" s="60"/>
      <c r="O25" s="61"/>
      <c r="P25" s="114"/>
      <c r="Q25" s="63"/>
      <c r="R25" s="60"/>
      <c r="S25" s="61"/>
      <c r="T25" s="117"/>
      <c r="U25" s="90">
        <f t="shared" si="1"/>
        <v>4</v>
      </c>
      <c r="V25" s="71">
        <f t="shared" si="2"/>
        <v>16</v>
      </c>
      <c r="W25" s="71">
        <f t="shared" si="3"/>
        <v>60</v>
      </c>
      <c r="X25" s="71">
        <f t="shared" si="0"/>
        <v>240</v>
      </c>
      <c r="Y25" s="125">
        <f t="shared" si="4"/>
        <v>8640</v>
      </c>
      <c r="Z25" s="9"/>
      <c r="AA25" s="9"/>
      <c r="AB25" s="9"/>
      <c r="AC25" s="9"/>
      <c r="AD25" s="9"/>
      <c r="AE25" s="9"/>
    </row>
    <row r="26" spans="1:31" ht="26.45" customHeight="1" thickBot="1" x14ac:dyDescent="0.3">
      <c r="A26" s="255"/>
      <c r="B26" s="257"/>
      <c r="C26" s="257"/>
      <c r="D26" s="274"/>
      <c r="E26" s="65" t="s">
        <v>18</v>
      </c>
      <c r="F26" s="65" t="s">
        <v>11</v>
      </c>
      <c r="G26" s="65" t="s">
        <v>12</v>
      </c>
      <c r="H26" s="66" t="s">
        <v>113</v>
      </c>
      <c r="I26" s="69">
        <v>4</v>
      </c>
      <c r="J26" s="67">
        <v>24</v>
      </c>
      <c r="K26" s="68">
        <v>1</v>
      </c>
      <c r="L26" s="112">
        <f t="shared" si="5"/>
        <v>24</v>
      </c>
      <c r="M26" s="69"/>
      <c r="N26" s="67"/>
      <c r="O26" s="68"/>
      <c r="P26" s="112"/>
      <c r="Q26" s="70"/>
      <c r="R26" s="67"/>
      <c r="S26" s="68"/>
      <c r="T26" s="115"/>
      <c r="U26" s="91">
        <f>K26+O26+S26</f>
        <v>1</v>
      </c>
      <c r="V26" s="72">
        <f t="shared" si="2"/>
        <v>4</v>
      </c>
      <c r="W26" s="72">
        <f>L26+P26+T26</f>
        <v>24</v>
      </c>
      <c r="X26" s="72">
        <f>I26*L26+M26*P26+Q26*T26</f>
        <v>96</v>
      </c>
      <c r="Y26" s="126">
        <f t="shared" si="4"/>
        <v>3456</v>
      </c>
      <c r="Z26" s="9"/>
      <c r="AA26" s="9"/>
      <c r="AB26" s="9"/>
      <c r="AC26" s="9"/>
      <c r="AD26" s="9"/>
      <c r="AE26" s="9"/>
    </row>
    <row r="27" spans="1:31" ht="26.45" customHeight="1" thickBot="1" x14ac:dyDescent="0.3">
      <c r="A27" s="277" t="s">
        <v>115</v>
      </c>
      <c r="B27" s="278"/>
      <c r="C27" s="278"/>
      <c r="D27" s="278"/>
      <c r="E27" s="278"/>
      <c r="F27" s="278"/>
      <c r="G27" s="278"/>
      <c r="H27" s="279"/>
      <c r="I27" s="97"/>
      <c r="J27" s="96"/>
      <c r="K27" s="96">
        <f>SUM(K10:K26)</f>
        <v>33</v>
      </c>
      <c r="L27" s="98">
        <f>SUM(L10:L26)</f>
        <v>468</v>
      </c>
      <c r="M27" s="97"/>
      <c r="N27" s="96"/>
      <c r="O27" s="96">
        <f>SUM(O10:O26)</f>
        <v>9</v>
      </c>
      <c r="P27" s="98">
        <f>SUM(P10:P26)</f>
        <v>116</v>
      </c>
      <c r="Q27" s="99"/>
      <c r="R27" s="96"/>
      <c r="S27" s="96">
        <f>SUM(S10:S23)</f>
        <v>4</v>
      </c>
      <c r="T27" s="100">
        <f>SUM(T10:T23)</f>
        <v>52</v>
      </c>
      <c r="U27" s="99">
        <f>SUM(U10:U26)</f>
        <v>46</v>
      </c>
      <c r="V27" s="96">
        <f>SUM(V10:V26)</f>
        <v>210</v>
      </c>
      <c r="W27" s="96">
        <f>SUM(W10:W26)</f>
        <v>636</v>
      </c>
      <c r="X27" s="96">
        <f>SUM(X10:X26)</f>
        <v>2880</v>
      </c>
      <c r="Y27" s="127">
        <f t="shared" si="4"/>
        <v>103680</v>
      </c>
      <c r="Z27" s="9"/>
      <c r="AA27" s="9"/>
      <c r="AB27" s="9"/>
      <c r="AC27" s="9"/>
      <c r="AD27" s="9"/>
      <c r="AE27" s="9"/>
    </row>
    <row r="28" spans="1:31" ht="13.9" customHeight="1" thickBot="1" x14ac:dyDescent="0.35">
      <c r="A28" s="128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29"/>
      <c r="Z28" s="9"/>
      <c r="AA28" s="9"/>
      <c r="AB28" s="9"/>
      <c r="AC28" s="9"/>
      <c r="AD28" s="9"/>
      <c r="AE28" s="9"/>
    </row>
    <row r="29" spans="1:31" ht="24.6" customHeight="1" thickBot="1" x14ac:dyDescent="0.3">
      <c r="A29" s="280" t="s">
        <v>103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2"/>
      <c r="Z29" s="9"/>
      <c r="AA29" s="9"/>
      <c r="AB29" s="9"/>
      <c r="AC29" s="9"/>
      <c r="AD29" s="9"/>
      <c r="AE29" s="9"/>
    </row>
    <row r="30" spans="1:31" ht="18" hidden="1" customHeight="1" x14ac:dyDescent="0.3">
      <c r="A30" s="283" t="s">
        <v>21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172"/>
      <c r="Z30" s="9"/>
      <c r="AA30" s="9"/>
      <c r="AB30" s="9"/>
      <c r="AC30" s="9"/>
      <c r="AD30" s="9"/>
      <c r="AE30" s="9"/>
    </row>
    <row r="31" spans="1:31" ht="15" customHeight="1" x14ac:dyDescent="0.25">
      <c r="A31" s="285" t="s">
        <v>9</v>
      </c>
      <c r="B31" s="287" t="s">
        <v>0</v>
      </c>
      <c r="C31" s="288" t="s">
        <v>25</v>
      </c>
      <c r="D31" s="288" t="s">
        <v>26</v>
      </c>
      <c r="E31" s="287" t="s">
        <v>108</v>
      </c>
      <c r="F31" s="287" t="s">
        <v>2</v>
      </c>
      <c r="G31" s="287" t="s">
        <v>17</v>
      </c>
      <c r="H31" s="294" t="s">
        <v>8</v>
      </c>
      <c r="I31" s="295" t="s">
        <v>3</v>
      </c>
      <c r="J31" s="296"/>
      <c r="K31" s="297"/>
      <c r="L31" s="298"/>
      <c r="M31" s="295" t="s">
        <v>4</v>
      </c>
      <c r="N31" s="296"/>
      <c r="O31" s="297"/>
      <c r="P31" s="298"/>
      <c r="Q31" s="295" t="s">
        <v>5</v>
      </c>
      <c r="R31" s="296"/>
      <c r="S31" s="297"/>
      <c r="T31" s="299"/>
      <c r="U31" s="300" t="s">
        <v>6</v>
      </c>
      <c r="V31" s="301"/>
      <c r="W31" s="301"/>
      <c r="X31" s="301"/>
      <c r="Y31" s="302"/>
      <c r="Z31" s="9"/>
      <c r="AA31" s="9"/>
      <c r="AB31" s="9"/>
      <c r="AC31" s="9"/>
      <c r="AD31" s="9"/>
      <c r="AE31" s="9"/>
    </row>
    <row r="32" spans="1:31" ht="50.45" customHeight="1" thickBot="1" x14ac:dyDescent="0.3">
      <c r="A32" s="286"/>
      <c r="B32" s="264"/>
      <c r="C32" s="266"/>
      <c r="D32" s="266"/>
      <c r="E32" s="264"/>
      <c r="F32" s="264"/>
      <c r="G32" s="264"/>
      <c r="H32" s="268"/>
      <c r="I32" s="80" t="s">
        <v>33</v>
      </c>
      <c r="J32" s="78" t="s">
        <v>39</v>
      </c>
      <c r="K32" s="79" t="s">
        <v>38</v>
      </c>
      <c r="L32" s="107" t="s">
        <v>37</v>
      </c>
      <c r="M32" s="80" t="s">
        <v>33</v>
      </c>
      <c r="N32" s="78" t="s">
        <v>39</v>
      </c>
      <c r="O32" s="79" t="s">
        <v>38</v>
      </c>
      <c r="P32" s="107" t="s">
        <v>37</v>
      </c>
      <c r="Q32" s="80" t="s">
        <v>33</v>
      </c>
      <c r="R32" s="78" t="s">
        <v>39</v>
      </c>
      <c r="S32" s="79" t="s">
        <v>38</v>
      </c>
      <c r="T32" s="108" t="s">
        <v>37</v>
      </c>
      <c r="U32" s="119" t="s">
        <v>34</v>
      </c>
      <c r="V32" s="120" t="s">
        <v>36</v>
      </c>
      <c r="W32" s="120" t="s">
        <v>35</v>
      </c>
      <c r="X32" s="120" t="s">
        <v>120</v>
      </c>
      <c r="Y32" s="122" t="s">
        <v>121</v>
      </c>
      <c r="Z32" s="9"/>
      <c r="AA32" s="9"/>
      <c r="AB32" s="9"/>
      <c r="AC32" s="9"/>
      <c r="AD32" s="9"/>
      <c r="AE32" s="9"/>
    </row>
    <row r="33" spans="1:31" ht="28.15" customHeight="1" thickBot="1" x14ac:dyDescent="0.3">
      <c r="A33" s="123">
        <v>1</v>
      </c>
      <c r="B33" s="49" t="s">
        <v>127</v>
      </c>
      <c r="C33" s="49" t="s">
        <v>28</v>
      </c>
      <c r="D33" s="49" t="s">
        <v>96</v>
      </c>
      <c r="E33" s="49" t="s">
        <v>79</v>
      </c>
      <c r="F33" s="49" t="s">
        <v>11</v>
      </c>
      <c r="G33" s="49" t="s">
        <v>12</v>
      </c>
      <c r="H33" s="50" t="s">
        <v>23</v>
      </c>
      <c r="I33" s="53">
        <v>4</v>
      </c>
      <c r="J33" s="51">
        <v>15</v>
      </c>
      <c r="K33" s="52">
        <v>4</v>
      </c>
      <c r="L33" s="113">
        <f t="shared" ref="L33:L45" si="6">J33*K33</f>
        <v>60</v>
      </c>
      <c r="M33" s="53"/>
      <c r="N33" s="51"/>
      <c r="O33" s="52"/>
      <c r="P33" s="113"/>
      <c r="Q33" s="53"/>
      <c r="R33" s="51"/>
      <c r="S33" s="52"/>
      <c r="T33" s="116"/>
      <c r="U33" s="55">
        <f t="shared" ref="U33:U45" si="7">K33+O33+S33</f>
        <v>4</v>
      </c>
      <c r="V33" s="56">
        <f>I33*K33+M33*O33+Q33*S33</f>
        <v>16</v>
      </c>
      <c r="W33" s="56">
        <f t="shared" ref="W33:W45" si="8">L33+P33+T33</f>
        <v>60</v>
      </c>
      <c r="X33" s="56">
        <f>I33*L33+M33*P33+Q33*T33</f>
        <v>240</v>
      </c>
      <c r="Y33" s="124">
        <f t="shared" ref="Y33:Y45" si="9">X33*36</f>
        <v>8640</v>
      </c>
      <c r="Z33" s="9"/>
      <c r="AA33" s="9"/>
      <c r="AB33" s="9"/>
      <c r="AC33" s="9"/>
      <c r="AD33" s="9"/>
      <c r="AE33" s="9"/>
    </row>
    <row r="34" spans="1:31" ht="31.9" customHeight="1" x14ac:dyDescent="0.25">
      <c r="A34" s="269">
        <v>2</v>
      </c>
      <c r="B34" s="86" t="s">
        <v>63</v>
      </c>
      <c r="C34" s="271" t="s">
        <v>28</v>
      </c>
      <c r="D34" s="271" t="s">
        <v>64</v>
      </c>
      <c r="E34" s="86" t="s">
        <v>18</v>
      </c>
      <c r="F34" s="86" t="s">
        <v>11</v>
      </c>
      <c r="G34" s="86" t="s">
        <v>12</v>
      </c>
      <c r="H34" s="87" t="s">
        <v>113</v>
      </c>
      <c r="I34" s="62">
        <v>4</v>
      </c>
      <c r="J34" s="60">
        <v>15</v>
      </c>
      <c r="K34" s="61">
        <v>2</v>
      </c>
      <c r="L34" s="114">
        <f t="shared" si="6"/>
        <v>30</v>
      </c>
      <c r="M34" s="62">
        <v>6</v>
      </c>
      <c r="N34" s="60">
        <v>15</v>
      </c>
      <c r="O34" s="61">
        <v>1</v>
      </c>
      <c r="P34" s="114">
        <f>N34*O34</f>
        <v>15</v>
      </c>
      <c r="Q34" s="62"/>
      <c r="R34" s="60"/>
      <c r="S34" s="61"/>
      <c r="T34" s="117"/>
      <c r="U34" s="90">
        <f t="shared" si="7"/>
        <v>3</v>
      </c>
      <c r="V34" s="71">
        <f t="shared" ref="V34:V45" si="10">I34*K34+M34*O34+Q34*S34</f>
        <v>14</v>
      </c>
      <c r="W34" s="71">
        <f t="shared" si="8"/>
        <v>45</v>
      </c>
      <c r="X34" s="71">
        <f>I34*L34+M34*P34+Q34*T34</f>
        <v>210</v>
      </c>
      <c r="Y34" s="125">
        <f t="shared" si="9"/>
        <v>7560</v>
      </c>
      <c r="Z34" s="9"/>
      <c r="AA34" s="9"/>
      <c r="AB34" s="9"/>
      <c r="AC34" s="9"/>
      <c r="AD34" s="9"/>
      <c r="AE34" s="9"/>
    </row>
    <row r="35" spans="1:31" ht="31.9" customHeight="1" thickBot="1" x14ac:dyDescent="0.3">
      <c r="A35" s="270"/>
      <c r="B35" s="65" t="s">
        <v>119</v>
      </c>
      <c r="C35" s="272"/>
      <c r="D35" s="272"/>
      <c r="E35" s="65" t="s">
        <v>69</v>
      </c>
      <c r="F35" s="65" t="s">
        <v>11</v>
      </c>
      <c r="G35" s="65" t="s">
        <v>12</v>
      </c>
      <c r="H35" s="66" t="s">
        <v>23</v>
      </c>
      <c r="I35" s="69">
        <v>4</v>
      </c>
      <c r="J35" s="67">
        <v>15</v>
      </c>
      <c r="K35" s="68">
        <v>2</v>
      </c>
      <c r="L35" s="112">
        <f t="shared" si="6"/>
        <v>30</v>
      </c>
      <c r="M35" s="69">
        <v>6</v>
      </c>
      <c r="N35" s="67">
        <v>15</v>
      </c>
      <c r="O35" s="68">
        <v>2</v>
      </c>
      <c r="P35" s="112">
        <f>N35*O35</f>
        <v>30</v>
      </c>
      <c r="Q35" s="69"/>
      <c r="R35" s="67"/>
      <c r="S35" s="68"/>
      <c r="T35" s="115"/>
      <c r="U35" s="91">
        <f t="shared" si="7"/>
        <v>4</v>
      </c>
      <c r="V35" s="72">
        <f t="shared" si="10"/>
        <v>20</v>
      </c>
      <c r="W35" s="72">
        <f t="shared" si="8"/>
        <v>60</v>
      </c>
      <c r="X35" s="72">
        <f>I35*L35+M35*P35+Q35*T35</f>
        <v>300</v>
      </c>
      <c r="Y35" s="126">
        <f t="shared" si="9"/>
        <v>10800</v>
      </c>
      <c r="Z35" s="9"/>
      <c r="AA35" s="9"/>
      <c r="AB35" s="9"/>
      <c r="AC35" s="9"/>
      <c r="AD35" s="9"/>
      <c r="AE35" s="9"/>
    </row>
    <row r="36" spans="1:31" ht="25.9" customHeight="1" thickBot="1" x14ac:dyDescent="0.3">
      <c r="A36" s="123">
        <v>3</v>
      </c>
      <c r="B36" s="49" t="s">
        <v>122</v>
      </c>
      <c r="C36" s="49" t="s">
        <v>29</v>
      </c>
      <c r="D36" s="49" t="s">
        <v>65</v>
      </c>
      <c r="E36" s="49" t="s">
        <v>18</v>
      </c>
      <c r="F36" s="49" t="s">
        <v>11</v>
      </c>
      <c r="G36" s="49" t="s">
        <v>12</v>
      </c>
      <c r="H36" s="50" t="s">
        <v>113</v>
      </c>
      <c r="I36" s="53">
        <v>4</v>
      </c>
      <c r="J36" s="51">
        <v>15</v>
      </c>
      <c r="K36" s="52">
        <v>1</v>
      </c>
      <c r="L36" s="113">
        <f t="shared" si="6"/>
        <v>15</v>
      </c>
      <c r="M36" s="53"/>
      <c r="N36" s="51"/>
      <c r="O36" s="52"/>
      <c r="P36" s="113"/>
      <c r="Q36" s="53"/>
      <c r="R36" s="51"/>
      <c r="S36" s="52"/>
      <c r="T36" s="116"/>
      <c r="U36" s="55">
        <f t="shared" si="7"/>
        <v>1</v>
      </c>
      <c r="V36" s="56">
        <f t="shared" si="10"/>
        <v>4</v>
      </c>
      <c r="W36" s="56">
        <f t="shared" si="8"/>
        <v>15</v>
      </c>
      <c r="X36" s="56">
        <f>I36*L36+M36*P36+Q36*T36</f>
        <v>60</v>
      </c>
      <c r="Y36" s="124">
        <f t="shared" si="9"/>
        <v>2160</v>
      </c>
      <c r="Z36" s="9"/>
      <c r="AA36" s="9"/>
      <c r="AB36" s="9"/>
      <c r="AC36" s="9"/>
      <c r="AD36" s="9"/>
      <c r="AE36" s="9"/>
    </row>
    <row r="37" spans="1:31" ht="26.45" customHeight="1" thickBot="1" x14ac:dyDescent="0.3">
      <c r="A37" s="123">
        <v>4</v>
      </c>
      <c r="B37" s="49" t="s">
        <v>123</v>
      </c>
      <c r="C37" s="49" t="s">
        <v>29</v>
      </c>
      <c r="D37" s="49" t="s">
        <v>102</v>
      </c>
      <c r="E37" s="49" t="s">
        <v>66</v>
      </c>
      <c r="F37" s="49" t="s">
        <v>11</v>
      </c>
      <c r="G37" s="49" t="s">
        <v>12</v>
      </c>
      <c r="H37" s="50" t="s">
        <v>16</v>
      </c>
      <c r="I37" s="53">
        <v>4</v>
      </c>
      <c r="J37" s="51">
        <v>15</v>
      </c>
      <c r="K37" s="52">
        <v>2</v>
      </c>
      <c r="L37" s="113">
        <f t="shared" si="6"/>
        <v>30</v>
      </c>
      <c r="M37" s="53"/>
      <c r="N37" s="51"/>
      <c r="O37" s="52"/>
      <c r="P37" s="113"/>
      <c r="Q37" s="53"/>
      <c r="R37" s="51"/>
      <c r="S37" s="52"/>
      <c r="T37" s="116"/>
      <c r="U37" s="55">
        <f t="shared" si="7"/>
        <v>2</v>
      </c>
      <c r="V37" s="56">
        <f t="shared" si="10"/>
        <v>8</v>
      </c>
      <c r="W37" s="56">
        <f t="shared" si="8"/>
        <v>30</v>
      </c>
      <c r="X37" s="56">
        <f>I37*L37+M37*P37+Q37*T37</f>
        <v>120</v>
      </c>
      <c r="Y37" s="124">
        <f t="shared" si="9"/>
        <v>4320</v>
      </c>
      <c r="Z37" s="9"/>
      <c r="AA37" s="9"/>
      <c r="AB37" s="9"/>
      <c r="AC37" s="9"/>
      <c r="AD37" s="9"/>
      <c r="AE37" s="9"/>
    </row>
    <row r="38" spans="1:31" ht="30" customHeight="1" thickBot="1" x14ac:dyDescent="0.3">
      <c r="A38" s="123">
        <v>5</v>
      </c>
      <c r="B38" s="49" t="s">
        <v>124</v>
      </c>
      <c r="C38" s="49" t="s">
        <v>29</v>
      </c>
      <c r="D38" s="49" t="s">
        <v>67</v>
      </c>
      <c r="E38" s="49" t="s">
        <v>22</v>
      </c>
      <c r="F38" s="49" t="s">
        <v>11</v>
      </c>
      <c r="G38" s="49" t="s">
        <v>12</v>
      </c>
      <c r="H38" s="50" t="s">
        <v>16</v>
      </c>
      <c r="I38" s="53">
        <v>4</v>
      </c>
      <c r="J38" s="51">
        <v>12</v>
      </c>
      <c r="K38" s="52">
        <v>2</v>
      </c>
      <c r="L38" s="113">
        <f t="shared" si="6"/>
        <v>24</v>
      </c>
      <c r="M38" s="53"/>
      <c r="N38" s="51"/>
      <c r="O38" s="52"/>
      <c r="P38" s="113"/>
      <c r="Q38" s="53"/>
      <c r="R38" s="51"/>
      <c r="S38" s="52"/>
      <c r="T38" s="116"/>
      <c r="U38" s="55">
        <f t="shared" si="7"/>
        <v>2</v>
      </c>
      <c r="V38" s="56">
        <f t="shared" si="10"/>
        <v>8</v>
      </c>
      <c r="W38" s="56">
        <f t="shared" si="8"/>
        <v>24</v>
      </c>
      <c r="X38" s="56">
        <f t="shared" ref="X38:X45" si="11">I38*L38+M38*P38+Q38*T38</f>
        <v>96</v>
      </c>
      <c r="Y38" s="124">
        <f t="shared" si="9"/>
        <v>3456</v>
      </c>
      <c r="Z38" s="9"/>
      <c r="AA38" s="9"/>
      <c r="AB38" s="9"/>
      <c r="AC38" s="9"/>
      <c r="AD38" s="9"/>
      <c r="AE38" s="9"/>
    </row>
    <row r="39" spans="1:31" ht="25.9" customHeight="1" thickBot="1" x14ac:dyDescent="0.3">
      <c r="A39" s="123">
        <v>6</v>
      </c>
      <c r="B39" s="49" t="s">
        <v>125</v>
      </c>
      <c r="C39" s="94" t="s">
        <v>29</v>
      </c>
      <c r="D39" s="49" t="s">
        <v>97</v>
      </c>
      <c r="E39" s="49" t="s">
        <v>22</v>
      </c>
      <c r="F39" s="49" t="s">
        <v>11</v>
      </c>
      <c r="G39" s="49" t="s">
        <v>12</v>
      </c>
      <c r="H39" s="50" t="s">
        <v>16</v>
      </c>
      <c r="I39" s="53">
        <v>4</v>
      </c>
      <c r="J39" s="51">
        <v>15</v>
      </c>
      <c r="K39" s="52">
        <v>2</v>
      </c>
      <c r="L39" s="113">
        <f t="shared" si="6"/>
        <v>30</v>
      </c>
      <c r="M39" s="53"/>
      <c r="N39" s="51"/>
      <c r="O39" s="52"/>
      <c r="P39" s="113"/>
      <c r="Q39" s="53"/>
      <c r="R39" s="51"/>
      <c r="S39" s="52"/>
      <c r="T39" s="116"/>
      <c r="U39" s="55">
        <f t="shared" si="7"/>
        <v>2</v>
      </c>
      <c r="V39" s="56">
        <f t="shared" si="10"/>
        <v>8</v>
      </c>
      <c r="W39" s="56">
        <f t="shared" si="8"/>
        <v>30</v>
      </c>
      <c r="X39" s="56">
        <f t="shared" si="11"/>
        <v>120</v>
      </c>
      <c r="Y39" s="124">
        <f t="shared" si="9"/>
        <v>4320</v>
      </c>
      <c r="Z39" s="9"/>
      <c r="AA39" s="9"/>
      <c r="AB39" s="9"/>
      <c r="AC39" s="9"/>
      <c r="AD39" s="9"/>
      <c r="AE39" s="9"/>
    </row>
    <row r="40" spans="1:31" ht="24" customHeight="1" thickBot="1" x14ac:dyDescent="0.3">
      <c r="A40" s="183">
        <v>7</v>
      </c>
      <c r="B40" s="104" t="s">
        <v>139</v>
      </c>
      <c r="C40" s="104" t="s">
        <v>28</v>
      </c>
      <c r="D40" s="104" t="s">
        <v>99</v>
      </c>
      <c r="E40" s="104" t="s">
        <v>164</v>
      </c>
      <c r="F40" s="104" t="s">
        <v>11</v>
      </c>
      <c r="G40" s="104" t="s">
        <v>12</v>
      </c>
      <c r="H40" s="184" t="s">
        <v>113</v>
      </c>
      <c r="I40" s="53">
        <v>4</v>
      </c>
      <c r="J40" s="51">
        <v>15</v>
      </c>
      <c r="K40" s="52">
        <v>2</v>
      </c>
      <c r="L40" s="113">
        <f t="shared" si="6"/>
        <v>30</v>
      </c>
      <c r="M40" s="53">
        <v>6</v>
      </c>
      <c r="N40" s="51">
        <v>13</v>
      </c>
      <c r="O40" s="52">
        <v>1</v>
      </c>
      <c r="P40" s="113">
        <v>13</v>
      </c>
      <c r="Q40" s="53"/>
      <c r="R40" s="51"/>
      <c r="S40" s="52"/>
      <c r="T40" s="116"/>
      <c r="U40" s="55">
        <f t="shared" si="7"/>
        <v>3</v>
      </c>
      <c r="V40" s="56">
        <f t="shared" si="10"/>
        <v>14</v>
      </c>
      <c r="W40" s="56">
        <f t="shared" si="8"/>
        <v>43</v>
      </c>
      <c r="X40" s="56">
        <f t="shared" si="11"/>
        <v>198</v>
      </c>
      <c r="Y40" s="124">
        <f t="shared" si="9"/>
        <v>7128</v>
      </c>
      <c r="Z40" s="9"/>
      <c r="AA40" s="9"/>
      <c r="AB40" s="9"/>
      <c r="AC40" s="9"/>
      <c r="AD40" s="9"/>
      <c r="AE40" s="9"/>
    </row>
    <row r="41" spans="1:31" ht="22.15" customHeight="1" thickBot="1" x14ac:dyDescent="0.3">
      <c r="A41" s="182">
        <v>8</v>
      </c>
      <c r="B41" s="34" t="s">
        <v>140</v>
      </c>
      <c r="C41" s="34" t="s">
        <v>50</v>
      </c>
      <c r="D41" s="34" t="s">
        <v>72</v>
      </c>
      <c r="E41" s="104" t="s">
        <v>164</v>
      </c>
      <c r="F41" s="34" t="s">
        <v>11</v>
      </c>
      <c r="G41" s="34" t="s">
        <v>12</v>
      </c>
      <c r="H41" s="184" t="s">
        <v>113</v>
      </c>
      <c r="I41" s="47">
        <v>4</v>
      </c>
      <c r="J41" s="45">
        <v>25</v>
      </c>
      <c r="K41" s="46">
        <v>1</v>
      </c>
      <c r="L41" s="137">
        <f t="shared" si="6"/>
        <v>25</v>
      </c>
      <c r="M41" s="47"/>
      <c r="N41" s="45"/>
      <c r="O41" s="46"/>
      <c r="P41" s="139"/>
      <c r="Q41" s="47"/>
      <c r="R41" s="45"/>
      <c r="S41" s="46"/>
      <c r="T41" s="143"/>
      <c r="U41" s="134">
        <f t="shared" si="7"/>
        <v>1</v>
      </c>
      <c r="V41" s="84">
        <f t="shared" si="10"/>
        <v>4</v>
      </c>
      <c r="W41" s="103">
        <f t="shared" si="8"/>
        <v>25</v>
      </c>
      <c r="X41" s="103">
        <f t="shared" si="11"/>
        <v>100</v>
      </c>
      <c r="Y41" s="127">
        <f t="shared" si="9"/>
        <v>3600</v>
      </c>
      <c r="Z41" s="9"/>
      <c r="AA41" s="9"/>
      <c r="AB41" s="9"/>
      <c r="AC41" s="9"/>
      <c r="AD41" s="9"/>
      <c r="AE41" s="9"/>
    </row>
    <row r="42" spans="1:31" ht="26.45" customHeight="1" thickBot="1" x14ac:dyDescent="0.3">
      <c r="A42" s="123">
        <v>9</v>
      </c>
      <c r="B42" s="49" t="s">
        <v>84</v>
      </c>
      <c r="C42" s="49" t="s">
        <v>98</v>
      </c>
      <c r="D42" s="101" t="s">
        <v>75</v>
      </c>
      <c r="E42" s="49" t="s">
        <v>85</v>
      </c>
      <c r="F42" s="49" t="s">
        <v>161</v>
      </c>
      <c r="G42" s="49" t="s">
        <v>12</v>
      </c>
      <c r="H42" s="50" t="s">
        <v>23</v>
      </c>
      <c r="I42" s="53">
        <v>4</v>
      </c>
      <c r="J42" s="51">
        <v>15</v>
      </c>
      <c r="K42" s="52">
        <v>4</v>
      </c>
      <c r="L42" s="113">
        <f t="shared" si="6"/>
        <v>60</v>
      </c>
      <c r="M42" s="53"/>
      <c r="N42" s="51"/>
      <c r="O42" s="52"/>
      <c r="P42" s="113"/>
      <c r="Q42" s="53"/>
      <c r="R42" s="51"/>
      <c r="S42" s="52"/>
      <c r="T42" s="116"/>
      <c r="U42" s="55">
        <f t="shared" si="7"/>
        <v>4</v>
      </c>
      <c r="V42" s="56">
        <f t="shared" si="10"/>
        <v>16</v>
      </c>
      <c r="W42" s="56">
        <f t="shared" si="8"/>
        <v>60</v>
      </c>
      <c r="X42" s="56">
        <f t="shared" si="11"/>
        <v>240</v>
      </c>
      <c r="Y42" s="124">
        <f t="shared" si="9"/>
        <v>8640</v>
      </c>
      <c r="Z42" s="9"/>
      <c r="AA42" s="9"/>
      <c r="AB42" s="9"/>
      <c r="AC42" s="9"/>
      <c r="AD42" s="9"/>
      <c r="AE42" s="9"/>
    </row>
    <row r="43" spans="1:31" ht="28.15" customHeight="1" thickBot="1" x14ac:dyDescent="0.3">
      <c r="A43" s="254">
        <v>10</v>
      </c>
      <c r="B43" s="256" t="s">
        <v>126</v>
      </c>
      <c r="C43" s="256" t="s">
        <v>29</v>
      </c>
      <c r="D43" s="273" t="s">
        <v>67</v>
      </c>
      <c r="E43" s="256" t="s">
        <v>47</v>
      </c>
      <c r="F43" s="256" t="s">
        <v>11</v>
      </c>
      <c r="G43" s="256" t="s">
        <v>12</v>
      </c>
      <c r="H43" s="303" t="s">
        <v>163</v>
      </c>
      <c r="I43" s="53">
        <v>4</v>
      </c>
      <c r="J43" s="51">
        <v>15</v>
      </c>
      <c r="K43" s="52">
        <v>1</v>
      </c>
      <c r="L43" s="113">
        <f t="shared" si="6"/>
        <v>15</v>
      </c>
      <c r="M43" s="53"/>
      <c r="N43" s="51"/>
      <c r="O43" s="52"/>
      <c r="P43" s="113"/>
      <c r="Q43" s="53"/>
      <c r="R43" s="51"/>
      <c r="S43" s="52"/>
      <c r="T43" s="116"/>
      <c r="U43" s="55">
        <f t="shared" si="7"/>
        <v>1</v>
      </c>
      <c r="V43" s="56">
        <f t="shared" si="10"/>
        <v>4</v>
      </c>
      <c r="W43" s="56">
        <f t="shared" si="8"/>
        <v>15</v>
      </c>
      <c r="X43" s="56">
        <f>I43*L43+M43*P43+Q43*T43</f>
        <v>60</v>
      </c>
      <c r="Y43" s="124">
        <f t="shared" si="9"/>
        <v>2160</v>
      </c>
      <c r="Z43" s="9"/>
      <c r="AA43" s="9"/>
      <c r="AB43" s="9"/>
      <c r="AC43" s="9"/>
      <c r="AD43" s="9"/>
      <c r="AE43" s="9"/>
    </row>
    <row r="44" spans="1:31" ht="28.15" customHeight="1" thickBot="1" x14ac:dyDescent="0.3">
      <c r="A44" s="255"/>
      <c r="B44" s="257"/>
      <c r="C44" s="257"/>
      <c r="D44" s="274"/>
      <c r="E44" s="257"/>
      <c r="F44" s="257"/>
      <c r="G44" s="257"/>
      <c r="H44" s="304"/>
      <c r="I44" s="53">
        <v>4</v>
      </c>
      <c r="J44" s="51">
        <v>24</v>
      </c>
      <c r="K44" s="52">
        <v>1</v>
      </c>
      <c r="L44" s="113">
        <f t="shared" si="6"/>
        <v>24</v>
      </c>
      <c r="M44" s="53"/>
      <c r="N44" s="51"/>
      <c r="O44" s="52"/>
      <c r="P44" s="113"/>
      <c r="Q44" s="53"/>
      <c r="R44" s="51"/>
      <c r="S44" s="52"/>
      <c r="T44" s="116"/>
      <c r="U44" s="55">
        <f t="shared" si="7"/>
        <v>1</v>
      </c>
      <c r="V44" s="56">
        <f t="shared" si="10"/>
        <v>4</v>
      </c>
      <c r="W44" s="56">
        <f t="shared" si="8"/>
        <v>24</v>
      </c>
      <c r="X44" s="56">
        <f>I44*L44+M44*P44+Q44*T44</f>
        <v>96</v>
      </c>
      <c r="Y44" s="124">
        <f t="shared" si="9"/>
        <v>3456</v>
      </c>
      <c r="Z44" s="9"/>
      <c r="AA44" s="9"/>
      <c r="AB44" s="9"/>
      <c r="AC44" s="9"/>
      <c r="AD44" s="9"/>
      <c r="AE44" s="9"/>
    </row>
    <row r="45" spans="1:31" ht="27" customHeight="1" thickBot="1" x14ac:dyDescent="0.3">
      <c r="A45" s="123">
        <v>11</v>
      </c>
      <c r="B45" s="49" t="s">
        <v>132</v>
      </c>
      <c r="C45" s="49" t="s">
        <v>29</v>
      </c>
      <c r="D45" s="101" t="s">
        <v>101</v>
      </c>
      <c r="E45" s="49" t="s">
        <v>68</v>
      </c>
      <c r="F45" s="49" t="s">
        <v>11</v>
      </c>
      <c r="G45" s="49" t="s">
        <v>12</v>
      </c>
      <c r="H45" s="50" t="s">
        <v>23</v>
      </c>
      <c r="I45" s="53">
        <v>4</v>
      </c>
      <c r="J45" s="51">
        <v>15</v>
      </c>
      <c r="K45" s="52">
        <v>2</v>
      </c>
      <c r="L45" s="113">
        <f t="shared" si="6"/>
        <v>30</v>
      </c>
      <c r="M45" s="53"/>
      <c r="N45" s="51"/>
      <c r="O45" s="52"/>
      <c r="P45" s="113"/>
      <c r="Q45" s="53"/>
      <c r="R45" s="51"/>
      <c r="S45" s="52"/>
      <c r="T45" s="116"/>
      <c r="U45" s="55">
        <f t="shared" si="7"/>
        <v>2</v>
      </c>
      <c r="V45" s="56">
        <f t="shared" si="10"/>
        <v>8</v>
      </c>
      <c r="W45" s="56">
        <f t="shared" si="8"/>
        <v>30</v>
      </c>
      <c r="X45" s="56">
        <f t="shared" si="11"/>
        <v>120</v>
      </c>
      <c r="Y45" s="124">
        <f t="shared" si="9"/>
        <v>4320</v>
      </c>
      <c r="Z45" s="9"/>
      <c r="AA45" s="9"/>
      <c r="AB45" s="9"/>
      <c r="AC45" s="9"/>
      <c r="AD45" s="9"/>
      <c r="AE45" s="9"/>
    </row>
    <row r="46" spans="1:31" ht="18" customHeight="1" thickBot="1" x14ac:dyDescent="0.3">
      <c r="A46" s="289" t="s">
        <v>116</v>
      </c>
      <c r="B46" s="290"/>
      <c r="C46" s="290"/>
      <c r="D46" s="290"/>
      <c r="E46" s="290"/>
      <c r="F46" s="290"/>
      <c r="G46" s="290"/>
      <c r="H46" s="290"/>
      <c r="I46" s="180"/>
      <c r="J46" s="56"/>
      <c r="K46" s="56">
        <f>SUM(K33:K45)</f>
        <v>26</v>
      </c>
      <c r="L46" s="181">
        <f>SUM(L33:L45)</f>
        <v>403</v>
      </c>
      <c r="M46" s="180"/>
      <c r="N46" s="56"/>
      <c r="O46" s="56">
        <f>SUM(O33:O45)</f>
        <v>4</v>
      </c>
      <c r="P46" s="181">
        <f>SUM(P33:P45)</f>
        <v>58</v>
      </c>
      <c r="Q46" s="180"/>
      <c r="R46" s="56"/>
      <c r="S46" s="56"/>
      <c r="T46" s="124"/>
      <c r="U46" s="55">
        <f>SUM(U33:U45)</f>
        <v>30</v>
      </c>
      <c r="V46" s="56">
        <f>SUM(V33:V45)</f>
        <v>128</v>
      </c>
      <c r="W46" s="56">
        <f>SUM(W33:W45)</f>
        <v>461</v>
      </c>
      <c r="X46" s="56">
        <f>SUM(X33:X45)</f>
        <v>1960</v>
      </c>
      <c r="Y46" s="124">
        <f>SUM(Y33:Y45)</f>
        <v>70560</v>
      </c>
      <c r="Z46" s="9"/>
      <c r="AA46" s="9"/>
      <c r="AB46" s="9"/>
      <c r="AC46" s="9"/>
      <c r="AD46" s="9"/>
      <c r="AE46" s="9"/>
    </row>
    <row r="47" spans="1:31" ht="14.45" customHeight="1" thickBot="1" x14ac:dyDescent="0.35">
      <c r="A47" s="178"/>
      <c r="B47" s="179"/>
      <c r="C47" s="179"/>
      <c r="D47" s="179"/>
      <c r="E47" s="179"/>
      <c r="F47" s="179"/>
      <c r="G47" s="179"/>
      <c r="H47" s="179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6"/>
      <c r="Z47" s="9"/>
      <c r="AA47" s="9"/>
      <c r="AB47" s="9"/>
      <c r="AC47" s="9"/>
      <c r="AD47" s="9"/>
      <c r="AE47" s="9"/>
    </row>
    <row r="48" spans="1:31" ht="18.600000000000001" customHeight="1" thickBot="1" x14ac:dyDescent="0.3">
      <c r="A48" s="291" t="s">
        <v>105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3"/>
      <c r="Z48" s="9"/>
      <c r="AA48" s="9"/>
      <c r="AB48" s="9"/>
      <c r="AC48" s="9"/>
      <c r="AD48" s="9"/>
      <c r="AE48" s="9"/>
    </row>
    <row r="49" spans="1:32" ht="23.45" customHeight="1" thickBot="1" x14ac:dyDescent="0.3">
      <c r="A49" s="123">
        <v>1</v>
      </c>
      <c r="B49" s="49" t="s">
        <v>133</v>
      </c>
      <c r="C49" s="49" t="s">
        <v>29</v>
      </c>
      <c r="D49" s="101" t="s">
        <v>67</v>
      </c>
      <c r="E49" s="49" t="s">
        <v>47</v>
      </c>
      <c r="F49" s="49" t="s">
        <v>11</v>
      </c>
      <c r="G49" s="49" t="s">
        <v>12</v>
      </c>
      <c r="H49" s="50" t="s">
        <v>113</v>
      </c>
      <c r="I49" s="148">
        <v>4</v>
      </c>
      <c r="J49" s="149">
        <v>15</v>
      </c>
      <c r="K49" s="150">
        <v>1</v>
      </c>
      <c r="L49" s="151">
        <f>J49*K49</f>
        <v>15</v>
      </c>
      <c r="M49" s="148"/>
      <c r="N49" s="149"/>
      <c r="O49" s="150"/>
      <c r="P49" s="151"/>
      <c r="Q49" s="148"/>
      <c r="R49" s="149"/>
      <c r="S49" s="150"/>
      <c r="T49" s="152"/>
      <c r="U49" s="55">
        <f t="shared" ref="U49:U55" si="12">K49+O49+S49</f>
        <v>1</v>
      </c>
      <c r="V49" s="56">
        <f t="shared" ref="V49:V55" si="13">I49*K49+M49*O49+Q49*S49</f>
        <v>4</v>
      </c>
      <c r="W49" s="56">
        <f t="shared" ref="W49:W55" si="14">L49+P49+T49</f>
        <v>15</v>
      </c>
      <c r="X49" s="153">
        <f t="shared" ref="X49:X55" si="15">I49*L49+M49*P49+Q49*T49</f>
        <v>60</v>
      </c>
      <c r="Y49" s="124">
        <f t="shared" ref="Y49:Y55" si="16">X49*36</f>
        <v>2160</v>
      </c>
      <c r="Z49" s="9"/>
      <c r="AA49" s="9"/>
      <c r="AB49" s="9"/>
      <c r="AC49" s="9"/>
      <c r="AD49" s="9"/>
      <c r="AE49" s="9"/>
    </row>
    <row r="50" spans="1:32" ht="34.15" customHeight="1" thickBot="1" x14ac:dyDescent="0.3">
      <c r="A50" s="123">
        <v>2</v>
      </c>
      <c r="B50" s="49" t="s">
        <v>134</v>
      </c>
      <c r="C50" s="49" t="s">
        <v>29</v>
      </c>
      <c r="D50" s="101" t="s">
        <v>89</v>
      </c>
      <c r="E50" s="49" t="s">
        <v>47</v>
      </c>
      <c r="F50" s="49" t="s">
        <v>11</v>
      </c>
      <c r="G50" s="49" t="s">
        <v>12</v>
      </c>
      <c r="H50" s="50" t="s">
        <v>113</v>
      </c>
      <c r="I50" s="148">
        <v>4</v>
      </c>
      <c r="J50" s="149">
        <v>15</v>
      </c>
      <c r="K50" s="150">
        <v>1</v>
      </c>
      <c r="L50" s="151">
        <f t="shared" ref="L50:L55" si="17">J50*K50</f>
        <v>15</v>
      </c>
      <c r="M50" s="148"/>
      <c r="N50" s="149"/>
      <c r="O50" s="150"/>
      <c r="P50" s="151"/>
      <c r="Q50" s="148"/>
      <c r="R50" s="149"/>
      <c r="S50" s="150"/>
      <c r="T50" s="152"/>
      <c r="U50" s="55">
        <f t="shared" si="12"/>
        <v>1</v>
      </c>
      <c r="V50" s="56">
        <f t="shared" si="13"/>
        <v>4</v>
      </c>
      <c r="W50" s="56">
        <f t="shared" si="14"/>
        <v>15</v>
      </c>
      <c r="X50" s="153">
        <f t="shared" si="15"/>
        <v>60</v>
      </c>
      <c r="Y50" s="124">
        <f t="shared" si="16"/>
        <v>2160</v>
      </c>
      <c r="Z50" s="9"/>
      <c r="AA50" s="9"/>
      <c r="AB50" s="9"/>
      <c r="AC50" s="9"/>
      <c r="AD50" s="9"/>
      <c r="AE50" s="9"/>
    </row>
    <row r="51" spans="1:32" ht="28.9" customHeight="1" thickBot="1" x14ac:dyDescent="0.3">
      <c r="A51" s="269">
        <v>3</v>
      </c>
      <c r="B51" s="86" t="s">
        <v>155</v>
      </c>
      <c r="C51" s="86" t="s">
        <v>29</v>
      </c>
      <c r="D51" s="157" t="s">
        <v>90</v>
      </c>
      <c r="E51" s="86" t="s">
        <v>47</v>
      </c>
      <c r="F51" s="86" t="s">
        <v>11</v>
      </c>
      <c r="G51" s="86" t="s">
        <v>12</v>
      </c>
      <c r="H51" s="87" t="s">
        <v>113</v>
      </c>
      <c r="I51" s="158">
        <v>4</v>
      </c>
      <c r="J51" s="159">
        <v>15</v>
      </c>
      <c r="K51" s="160">
        <v>1</v>
      </c>
      <c r="L51" s="151">
        <f t="shared" si="17"/>
        <v>15</v>
      </c>
      <c r="M51" s="158"/>
      <c r="N51" s="159"/>
      <c r="O51" s="160"/>
      <c r="P51" s="161"/>
      <c r="Q51" s="158"/>
      <c r="R51" s="159"/>
      <c r="S51" s="160"/>
      <c r="T51" s="162"/>
      <c r="U51" s="55">
        <f t="shared" si="12"/>
        <v>1</v>
      </c>
      <c r="V51" s="56">
        <f t="shared" si="13"/>
        <v>4</v>
      </c>
      <c r="W51" s="56">
        <f t="shared" si="14"/>
        <v>15</v>
      </c>
      <c r="X51" s="153">
        <f t="shared" si="15"/>
        <v>60</v>
      </c>
      <c r="Y51" s="124">
        <f t="shared" si="16"/>
        <v>2160</v>
      </c>
      <c r="Z51" s="9"/>
      <c r="AA51" s="9"/>
      <c r="AB51" s="9"/>
      <c r="AC51" s="9"/>
      <c r="AD51" s="9"/>
      <c r="AE51" s="9"/>
    </row>
    <row r="52" spans="1:32" ht="24.75" customHeight="1" thickBot="1" x14ac:dyDescent="0.3">
      <c r="A52" s="270"/>
      <c r="B52" s="65" t="s">
        <v>70</v>
      </c>
      <c r="C52" s="65" t="s">
        <v>29</v>
      </c>
      <c r="D52" s="102" t="s">
        <v>102</v>
      </c>
      <c r="E52" s="65" t="s">
        <v>66</v>
      </c>
      <c r="F52" s="65" t="s">
        <v>11</v>
      </c>
      <c r="G52" s="65" t="s">
        <v>12</v>
      </c>
      <c r="H52" s="66" t="s">
        <v>16</v>
      </c>
      <c r="I52" s="163">
        <v>4</v>
      </c>
      <c r="J52" s="164">
        <v>15</v>
      </c>
      <c r="K52" s="165">
        <v>3</v>
      </c>
      <c r="L52" s="151">
        <f t="shared" si="17"/>
        <v>45</v>
      </c>
      <c r="M52" s="163"/>
      <c r="N52" s="164"/>
      <c r="O52" s="165"/>
      <c r="P52" s="166"/>
      <c r="Q52" s="163"/>
      <c r="R52" s="164"/>
      <c r="S52" s="165"/>
      <c r="T52" s="167"/>
      <c r="U52" s="55">
        <f t="shared" si="12"/>
        <v>3</v>
      </c>
      <c r="V52" s="56">
        <f t="shared" si="13"/>
        <v>12</v>
      </c>
      <c r="W52" s="56">
        <f t="shared" si="14"/>
        <v>45</v>
      </c>
      <c r="X52" s="153">
        <f t="shared" si="15"/>
        <v>180</v>
      </c>
      <c r="Y52" s="124">
        <f t="shared" si="16"/>
        <v>6480</v>
      </c>
      <c r="Z52" s="9"/>
      <c r="AA52" s="9"/>
      <c r="AB52" s="9"/>
      <c r="AC52" s="9"/>
      <c r="AD52" s="9"/>
      <c r="AE52" s="9"/>
    </row>
    <row r="53" spans="1:32" ht="24.75" customHeight="1" thickBot="1" x14ac:dyDescent="0.3">
      <c r="A53" s="123">
        <v>4</v>
      </c>
      <c r="B53" s="49" t="s">
        <v>137</v>
      </c>
      <c r="C53" s="49" t="s">
        <v>29</v>
      </c>
      <c r="D53" s="101" t="s">
        <v>67</v>
      </c>
      <c r="E53" s="49" t="s">
        <v>22</v>
      </c>
      <c r="F53" s="49" t="s">
        <v>11</v>
      </c>
      <c r="G53" s="49" t="s">
        <v>12</v>
      </c>
      <c r="H53" s="50" t="s">
        <v>16</v>
      </c>
      <c r="I53" s="148">
        <v>4</v>
      </c>
      <c r="J53" s="168">
        <v>12</v>
      </c>
      <c r="K53" s="169">
        <v>1</v>
      </c>
      <c r="L53" s="151">
        <f t="shared" si="17"/>
        <v>12</v>
      </c>
      <c r="M53" s="148"/>
      <c r="N53" s="149"/>
      <c r="O53" s="150"/>
      <c r="P53" s="151"/>
      <c r="Q53" s="148"/>
      <c r="R53" s="149"/>
      <c r="S53" s="150"/>
      <c r="T53" s="152"/>
      <c r="U53" s="55">
        <f t="shared" si="12"/>
        <v>1</v>
      </c>
      <c r="V53" s="56">
        <f t="shared" si="13"/>
        <v>4</v>
      </c>
      <c r="W53" s="56">
        <f t="shared" si="14"/>
        <v>12</v>
      </c>
      <c r="X53" s="153">
        <f t="shared" si="15"/>
        <v>48</v>
      </c>
      <c r="Y53" s="124">
        <f t="shared" si="16"/>
        <v>1728</v>
      </c>
      <c r="Z53" s="9"/>
      <c r="AA53" s="9"/>
      <c r="AB53" s="9"/>
      <c r="AC53" s="9"/>
      <c r="AD53" s="9"/>
      <c r="AE53" s="9"/>
    </row>
    <row r="54" spans="1:32" ht="25.9" customHeight="1" thickBot="1" x14ac:dyDescent="0.3">
      <c r="A54" s="123">
        <v>5</v>
      </c>
      <c r="B54" s="49" t="s">
        <v>129</v>
      </c>
      <c r="C54" s="49" t="s">
        <v>28</v>
      </c>
      <c r="D54" s="101" t="s">
        <v>67</v>
      </c>
      <c r="E54" s="49" t="s">
        <v>136</v>
      </c>
      <c r="F54" s="49" t="s">
        <v>11</v>
      </c>
      <c r="G54" s="49" t="s">
        <v>12</v>
      </c>
      <c r="H54" s="50" t="s">
        <v>131</v>
      </c>
      <c r="I54" s="148">
        <v>2</v>
      </c>
      <c r="J54" s="149">
        <v>15</v>
      </c>
      <c r="K54" s="150">
        <v>4</v>
      </c>
      <c r="L54" s="151">
        <f t="shared" si="17"/>
        <v>60</v>
      </c>
      <c r="M54" s="171">
        <v>2</v>
      </c>
      <c r="N54" s="168">
        <v>15</v>
      </c>
      <c r="O54" s="169">
        <v>6</v>
      </c>
      <c r="P54" s="170">
        <f>N54*O54</f>
        <v>90</v>
      </c>
      <c r="Q54" s="148"/>
      <c r="R54" s="149"/>
      <c r="S54" s="150"/>
      <c r="T54" s="152"/>
      <c r="U54" s="55">
        <f t="shared" si="12"/>
        <v>10</v>
      </c>
      <c r="V54" s="56">
        <f t="shared" si="13"/>
        <v>20</v>
      </c>
      <c r="W54" s="56">
        <f t="shared" si="14"/>
        <v>150</v>
      </c>
      <c r="X54" s="153">
        <f t="shared" si="15"/>
        <v>300</v>
      </c>
      <c r="Y54" s="124">
        <f t="shared" si="16"/>
        <v>10800</v>
      </c>
      <c r="Z54" s="9"/>
      <c r="AA54" s="9"/>
      <c r="AB54" s="9"/>
      <c r="AC54" s="9"/>
      <c r="AD54" s="9"/>
      <c r="AE54" s="9"/>
    </row>
    <row r="55" spans="1:32" ht="25.15" customHeight="1" thickBot="1" x14ac:dyDescent="0.3">
      <c r="A55" s="49">
        <v>6</v>
      </c>
      <c r="B55" s="49" t="s">
        <v>135</v>
      </c>
      <c r="C55" s="49" t="s">
        <v>29</v>
      </c>
      <c r="D55" s="49"/>
      <c r="E55" s="49" t="s">
        <v>138</v>
      </c>
      <c r="F55" s="49" t="s">
        <v>11</v>
      </c>
      <c r="G55" s="49" t="s">
        <v>12</v>
      </c>
      <c r="H55" s="177" t="s">
        <v>113</v>
      </c>
      <c r="I55" s="173">
        <v>4</v>
      </c>
      <c r="J55" s="149">
        <v>15</v>
      </c>
      <c r="K55" s="150">
        <v>5</v>
      </c>
      <c r="L55" s="151">
        <f t="shared" si="17"/>
        <v>75</v>
      </c>
      <c r="M55" s="171"/>
      <c r="N55" s="168"/>
      <c r="O55" s="169"/>
      <c r="P55" s="170"/>
      <c r="Q55" s="148"/>
      <c r="R55" s="149"/>
      <c r="S55" s="150"/>
      <c r="T55" s="152"/>
      <c r="U55" s="55">
        <f t="shared" si="12"/>
        <v>5</v>
      </c>
      <c r="V55" s="56">
        <f t="shared" si="13"/>
        <v>20</v>
      </c>
      <c r="W55" s="56">
        <f t="shared" si="14"/>
        <v>75</v>
      </c>
      <c r="X55" s="153">
        <f t="shared" si="15"/>
        <v>300</v>
      </c>
      <c r="Y55" s="124">
        <f t="shared" si="16"/>
        <v>10800</v>
      </c>
      <c r="Z55" s="9"/>
      <c r="AA55" s="9"/>
      <c r="AB55" s="9"/>
      <c r="AC55" s="9"/>
      <c r="AD55" s="9"/>
      <c r="AE55" s="9"/>
    </row>
    <row r="56" spans="1:32" ht="19.149999999999999" customHeight="1" thickBot="1" x14ac:dyDescent="0.3">
      <c r="A56" s="289" t="s">
        <v>128</v>
      </c>
      <c r="B56" s="290"/>
      <c r="C56" s="290"/>
      <c r="D56" s="290"/>
      <c r="E56" s="290"/>
      <c r="F56" s="290"/>
      <c r="G56" s="290"/>
      <c r="H56" s="350"/>
      <c r="I56" s="174"/>
      <c r="J56" s="153"/>
      <c r="K56" s="153">
        <f>SUM(K49:K55)</f>
        <v>16</v>
      </c>
      <c r="L56" s="175">
        <f>SUM(L49:L55)</f>
        <v>237</v>
      </c>
      <c r="M56" s="174"/>
      <c r="N56" s="153"/>
      <c r="O56" s="153">
        <f>SUM(O54:O54)</f>
        <v>6</v>
      </c>
      <c r="P56" s="175">
        <f>SUM(P54:P55)</f>
        <v>90</v>
      </c>
      <c r="Q56" s="174"/>
      <c r="R56" s="153"/>
      <c r="S56" s="153">
        <v>0</v>
      </c>
      <c r="T56" s="154">
        <v>0</v>
      </c>
      <c r="U56" s="176">
        <f>SUM(U49:U55)</f>
        <v>22</v>
      </c>
      <c r="V56" s="153">
        <f>SUM(V49:V55)</f>
        <v>68</v>
      </c>
      <c r="W56" s="153">
        <f>SUM(W49:W55)</f>
        <v>327</v>
      </c>
      <c r="X56" s="153">
        <f>SUM(X49:X55)</f>
        <v>1008</v>
      </c>
      <c r="Y56" s="154">
        <f>SUM(Y49:Y55)</f>
        <v>36288</v>
      </c>
      <c r="Z56" s="9"/>
      <c r="AA56" s="9"/>
      <c r="AB56" s="9"/>
      <c r="AC56" s="9"/>
      <c r="AD56" s="9"/>
      <c r="AE56" s="9"/>
    </row>
    <row r="57" spans="1:32" ht="12.75" customHeight="1" thickBot="1" x14ac:dyDescent="0.35">
      <c r="A57" s="305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7"/>
      <c r="Z57" s="10"/>
      <c r="AA57" s="6"/>
      <c r="AB57" s="6"/>
      <c r="AC57" s="6"/>
      <c r="AD57" s="6"/>
      <c r="AE57" s="6"/>
      <c r="AF57" s="7"/>
    </row>
    <row r="58" spans="1:32" ht="21" customHeight="1" thickBot="1" x14ac:dyDescent="0.3">
      <c r="A58" s="291" t="s">
        <v>106</v>
      </c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3"/>
      <c r="Z58" s="10"/>
      <c r="AA58" s="6"/>
      <c r="AB58" s="6"/>
      <c r="AC58" s="6"/>
      <c r="AD58" s="6"/>
      <c r="AE58" s="6"/>
      <c r="AF58" s="7"/>
    </row>
    <row r="59" spans="1:32" ht="21.6" customHeight="1" x14ac:dyDescent="0.25">
      <c r="A59" s="308" t="s">
        <v>9</v>
      </c>
      <c r="B59" s="310" t="s">
        <v>0</v>
      </c>
      <c r="C59" s="310" t="s">
        <v>25</v>
      </c>
      <c r="D59" s="310" t="s">
        <v>26</v>
      </c>
      <c r="E59" s="310" t="s">
        <v>1</v>
      </c>
      <c r="F59" s="310" t="s">
        <v>2</v>
      </c>
      <c r="G59" s="310" t="s">
        <v>17</v>
      </c>
      <c r="H59" s="324" t="s">
        <v>8</v>
      </c>
      <c r="I59" s="326" t="s">
        <v>3</v>
      </c>
      <c r="J59" s="327"/>
      <c r="K59" s="328"/>
      <c r="L59" s="329"/>
      <c r="M59" s="330" t="s">
        <v>4</v>
      </c>
      <c r="N59" s="327"/>
      <c r="O59" s="328"/>
      <c r="P59" s="331"/>
      <c r="Q59" s="326" t="s">
        <v>5</v>
      </c>
      <c r="R59" s="327"/>
      <c r="S59" s="328"/>
      <c r="T59" s="332"/>
      <c r="U59" s="313" t="s">
        <v>6</v>
      </c>
      <c r="V59" s="314"/>
      <c r="W59" s="314"/>
      <c r="X59" s="314"/>
      <c r="Y59" s="315"/>
      <c r="Z59" s="10"/>
      <c r="AA59" s="6"/>
      <c r="AB59" s="6"/>
      <c r="AC59" s="6"/>
      <c r="AD59" s="6"/>
      <c r="AE59" s="6"/>
      <c r="AF59" s="7"/>
    </row>
    <row r="60" spans="1:32" ht="50.45" customHeight="1" thickBot="1" x14ac:dyDescent="0.3">
      <c r="A60" s="309"/>
      <c r="B60" s="311"/>
      <c r="C60" s="312"/>
      <c r="D60" s="312"/>
      <c r="E60" s="311"/>
      <c r="F60" s="311"/>
      <c r="G60" s="311"/>
      <c r="H60" s="325"/>
      <c r="I60" s="135" t="s">
        <v>33</v>
      </c>
      <c r="J60" s="105" t="s">
        <v>39</v>
      </c>
      <c r="K60" s="106" t="s">
        <v>38</v>
      </c>
      <c r="L60" s="136" t="s">
        <v>37</v>
      </c>
      <c r="M60" s="132" t="s">
        <v>33</v>
      </c>
      <c r="N60" s="105" t="s">
        <v>39</v>
      </c>
      <c r="O60" s="106" t="s">
        <v>38</v>
      </c>
      <c r="P60" s="214" t="s">
        <v>37</v>
      </c>
      <c r="Q60" s="135" t="s">
        <v>33</v>
      </c>
      <c r="R60" s="105" t="s">
        <v>39</v>
      </c>
      <c r="S60" s="106" t="s">
        <v>38</v>
      </c>
      <c r="T60" s="142" t="s">
        <v>37</v>
      </c>
      <c r="U60" s="215" t="s">
        <v>34</v>
      </c>
      <c r="V60" s="121" t="s">
        <v>36</v>
      </c>
      <c r="W60" s="121" t="s">
        <v>35</v>
      </c>
      <c r="X60" s="121" t="s">
        <v>120</v>
      </c>
      <c r="Y60" s="216" t="s">
        <v>121</v>
      </c>
      <c r="Z60" s="10"/>
      <c r="AA60" s="6"/>
      <c r="AB60" s="6"/>
      <c r="AC60" s="6"/>
      <c r="AD60" s="6"/>
      <c r="AE60" s="6"/>
      <c r="AF60" s="7"/>
    </row>
    <row r="61" spans="1:32" ht="34.15" customHeight="1" thickBot="1" x14ac:dyDescent="0.3">
      <c r="A61" s="123">
        <v>1</v>
      </c>
      <c r="B61" s="49" t="s">
        <v>156</v>
      </c>
      <c r="C61" s="217" t="s">
        <v>28</v>
      </c>
      <c r="D61" s="217" t="s">
        <v>100</v>
      </c>
      <c r="E61" s="49" t="s">
        <v>73</v>
      </c>
      <c r="F61" s="217" t="s">
        <v>11</v>
      </c>
      <c r="G61" s="49" t="s">
        <v>12</v>
      </c>
      <c r="H61" s="50" t="s">
        <v>150</v>
      </c>
      <c r="I61" s="53">
        <v>4</v>
      </c>
      <c r="J61" s="51">
        <v>15</v>
      </c>
      <c r="K61" s="52">
        <v>3</v>
      </c>
      <c r="L61" s="113">
        <f>J61*K61</f>
        <v>45</v>
      </c>
      <c r="M61" s="54">
        <v>6</v>
      </c>
      <c r="N61" s="51">
        <v>15</v>
      </c>
      <c r="O61" s="52">
        <v>1</v>
      </c>
      <c r="P61" s="109">
        <f>N61*O61</f>
        <v>15</v>
      </c>
      <c r="Q61" s="53"/>
      <c r="R61" s="51"/>
      <c r="S61" s="52"/>
      <c r="T61" s="116"/>
      <c r="U61" s="55">
        <f t="shared" ref="U61:U65" si="18">K61+O61+S61</f>
        <v>4</v>
      </c>
      <c r="V61" s="56">
        <f t="shared" ref="V61:V65" si="19">I61*K61+M61*O61+Q61*S61</f>
        <v>18</v>
      </c>
      <c r="W61" s="56">
        <f t="shared" ref="W61:W65" si="20">L61+P61+T61</f>
        <v>60</v>
      </c>
      <c r="X61" s="208">
        <f>I61*L61+M61*P61+Q61*T61</f>
        <v>270</v>
      </c>
      <c r="Y61" s="124">
        <f t="shared" ref="Y61:Y66" si="21">X61*36</f>
        <v>9720</v>
      </c>
      <c r="Z61" s="10"/>
      <c r="AA61" s="6"/>
      <c r="AB61" s="6"/>
      <c r="AC61" s="6"/>
      <c r="AD61" s="6"/>
      <c r="AE61" s="6"/>
      <c r="AF61" s="7"/>
    </row>
    <row r="62" spans="1:32" ht="23.45" customHeight="1" x14ac:dyDescent="0.25">
      <c r="A62" s="269">
        <v>2</v>
      </c>
      <c r="B62" s="271" t="s">
        <v>142</v>
      </c>
      <c r="C62" s="318" t="s">
        <v>151</v>
      </c>
      <c r="D62" s="218" t="s">
        <v>30</v>
      </c>
      <c r="E62" s="85" t="s">
        <v>92</v>
      </c>
      <c r="F62" s="218" t="s">
        <v>11</v>
      </c>
      <c r="G62" s="86" t="s">
        <v>12</v>
      </c>
      <c r="H62" s="87" t="s">
        <v>149</v>
      </c>
      <c r="I62" s="62">
        <v>4</v>
      </c>
      <c r="J62" s="60">
        <v>15</v>
      </c>
      <c r="K62" s="61">
        <v>1</v>
      </c>
      <c r="L62" s="114">
        <f t="shared" ref="L62:L64" si="22">J62*K62</f>
        <v>15</v>
      </c>
      <c r="M62" s="63"/>
      <c r="N62" s="60"/>
      <c r="O62" s="61"/>
      <c r="P62" s="110"/>
      <c r="Q62" s="62"/>
      <c r="R62" s="60"/>
      <c r="S62" s="61"/>
      <c r="T62" s="117"/>
      <c r="U62" s="90">
        <f t="shared" si="18"/>
        <v>1</v>
      </c>
      <c r="V62" s="71">
        <f t="shared" si="19"/>
        <v>4</v>
      </c>
      <c r="W62" s="71">
        <f t="shared" si="20"/>
        <v>15</v>
      </c>
      <c r="X62" s="220">
        <f t="shared" ref="X62:X63" si="23">I62*L62+M62*P62+Q62*T62</f>
        <v>60</v>
      </c>
      <c r="Y62" s="125">
        <f t="shared" si="21"/>
        <v>2160</v>
      </c>
      <c r="Z62" s="10"/>
      <c r="AA62" s="6"/>
      <c r="AB62" s="6"/>
      <c r="AC62" s="6"/>
      <c r="AD62" s="6"/>
      <c r="AE62" s="6"/>
      <c r="AF62" s="7"/>
    </row>
    <row r="63" spans="1:32" ht="23.45" customHeight="1" thickBot="1" x14ac:dyDescent="0.3">
      <c r="A63" s="270"/>
      <c r="B63" s="272"/>
      <c r="C63" s="320"/>
      <c r="D63" s="219"/>
      <c r="E63" s="92" t="s">
        <v>82</v>
      </c>
      <c r="F63" s="219" t="s">
        <v>11</v>
      </c>
      <c r="G63" s="65" t="s">
        <v>12</v>
      </c>
      <c r="H63" s="66" t="s">
        <v>149</v>
      </c>
      <c r="I63" s="69">
        <v>4</v>
      </c>
      <c r="J63" s="67">
        <v>15</v>
      </c>
      <c r="K63" s="68">
        <v>1</v>
      </c>
      <c r="L63" s="112">
        <f t="shared" si="22"/>
        <v>15</v>
      </c>
      <c r="M63" s="70"/>
      <c r="N63" s="67"/>
      <c r="O63" s="68"/>
      <c r="P63" s="111"/>
      <c r="Q63" s="69"/>
      <c r="R63" s="67"/>
      <c r="S63" s="68"/>
      <c r="T63" s="115"/>
      <c r="U63" s="91">
        <f t="shared" si="18"/>
        <v>1</v>
      </c>
      <c r="V63" s="72">
        <f t="shared" si="19"/>
        <v>4</v>
      </c>
      <c r="W63" s="72">
        <f t="shared" si="20"/>
        <v>15</v>
      </c>
      <c r="X63" s="221">
        <f t="shared" si="23"/>
        <v>60</v>
      </c>
      <c r="Y63" s="126">
        <f t="shared" si="21"/>
        <v>2160</v>
      </c>
      <c r="Z63" s="10"/>
      <c r="AA63" s="6"/>
      <c r="AB63" s="6"/>
      <c r="AC63" s="6"/>
      <c r="AD63" s="6"/>
      <c r="AE63" s="6"/>
      <c r="AF63" s="7"/>
    </row>
    <row r="64" spans="1:32" ht="17.45" customHeight="1" x14ac:dyDescent="0.25">
      <c r="A64" s="269">
        <v>3</v>
      </c>
      <c r="B64" s="271" t="s">
        <v>157</v>
      </c>
      <c r="C64" s="318" t="s">
        <v>151</v>
      </c>
      <c r="D64" s="318" t="s">
        <v>75</v>
      </c>
      <c r="E64" s="85" t="s">
        <v>71</v>
      </c>
      <c r="F64" s="318" t="s">
        <v>11</v>
      </c>
      <c r="G64" s="271" t="s">
        <v>12</v>
      </c>
      <c r="H64" s="333" t="s">
        <v>149</v>
      </c>
      <c r="I64" s="62">
        <v>4</v>
      </c>
      <c r="J64" s="60">
        <v>15</v>
      </c>
      <c r="K64" s="61">
        <v>1</v>
      </c>
      <c r="L64" s="114">
        <f t="shared" si="22"/>
        <v>15</v>
      </c>
      <c r="M64" s="63"/>
      <c r="N64" s="60"/>
      <c r="O64" s="61"/>
      <c r="P64" s="110"/>
      <c r="Q64" s="62"/>
      <c r="R64" s="60"/>
      <c r="S64" s="61"/>
      <c r="T64" s="117"/>
      <c r="U64" s="90">
        <f t="shared" si="18"/>
        <v>1</v>
      </c>
      <c r="V64" s="71">
        <f t="shared" si="19"/>
        <v>4</v>
      </c>
      <c r="W64" s="71">
        <f t="shared" si="20"/>
        <v>15</v>
      </c>
      <c r="X64" s="220">
        <f t="shared" ref="X64:X65" si="24">I64*L64+M64*P64+Q64*T64</f>
        <v>60</v>
      </c>
      <c r="Y64" s="125">
        <f t="shared" si="21"/>
        <v>2160</v>
      </c>
      <c r="Z64" s="10"/>
      <c r="AA64" s="6"/>
      <c r="AB64" s="6"/>
      <c r="AC64" s="6"/>
      <c r="AD64" s="6"/>
      <c r="AE64" s="6"/>
      <c r="AF64" s="7"/>
    </row>
    <row r="65" spans="1:32" ht="16.149999999999999" customHeight="1" thickBot="1" x14ac:dyDescent="0.3">
      <c r="A65" s="270"/>
      <c r="B65" s="272"/>
      <c r="C65" s="320"/>
      <c r="D65" s="320"/>
      <c r="E65" s="92" t="s">
        <v>74</v>
      </c>
      <c r="F65" s="320"/>
      <c r="G65" s="272"/>
      <c r="H65" s="334"/>
      <c r="I65" s="69">
        <v>4</v>
      </c>
      <c r="J65" s="67">
        <v>15</v>
      </c>
      <c r="K65" s="68">
        <v>1</v>
      </c>
      <c r="L65" s="112">
        <f t="shared" ref="L65" si="25">J65*K65</f>
        <v>15</v>
      </c>
      <c r="M65" s="70"/>
      <c r="N65" s="67"/>
      <c r="O65" s="68"/>
      <c r="P65" s="111"/>
      <c r="Q65" s="69"/>
      <c r="R65" s="67"/>
      <c r="S65" s="68"/>
      <c r="T65" s="115"/>
      <c r="U65" s="91">
        <f t="shared" si="18"/>
        <v>1</v>
      </c>
      <c r="V65" s="72">
        <f t="shared" si="19"/>
        <v>4</v>
      </c>
      <c r="W65" s="72">
        <f t="shared" si="20"/>
        <v>15</v>
      </c>
      <c r="X65" s="221">
        <f t="shared" si="24"/>
        <v>60</v>
      </c>
      <c r="Y65" s="126">
        <f t="shared" si="21"/>
        <v>2160</v>
      </c>
      <c r="Z65" s="10"/>
      <c r="AA65" s="6"/>
      <c r="AB65" s="6"/>
      <c r="AC65" s="6"/>
      <c r="AD65" s="6"/>
      <c r="AE65" s="6"/>
      <c r="AF65" s="7"/>
    </row>
    <row r="66" spans="1:32" ht="21" customHeight="1" thickBot="1" x14ac:dyDescent="0.3">
      <c r="A66" s="289" t="s">
        <v>141</v>
      </c>
      <c r="B66" s="290"/>
      <c r="C66" s="290"/>
      <c r="D66" s="290"/>
      <c r="E66" s="290"/>
      <c r="F66" s="290"/>
      <c r="G66" s="290"/>
      <c r="H66" s="366"/>
      <c r="I66" s="208"/>
      <c r="J66" s="208"/>
      <c r="K66" s="208">
        <f>SUM(K61:K65)</f>
        <v>7</v>
      </c>
      <c r="L66" s="222">
        <f>SUM(L61:L65)</f>
        <v>105</v>
      </c>
      <c r="M66" s="180"/>
      <c r="N66" s="56"/>
      <c r="O66" s="56">
        <f>SUM(O69:O76)</f>
        <v>0</v>
      </c>
      <c r="P66" s="181">
        <f>SUM(P61:P65)</f>
        <v>15</v>
      </c>
      <c r="Q66" s="82"/>
      <c r="R66" s="83"/>
      <c r="S66" s="56">
        <f>SUM(S69:S76)</f>
        <v>0</v>
      </c>
      <c r="T66" s="124">
        <f>SUM(T69:T76)</f>
        <v>0</v>
      </c>
      <c r="U66" s="55">
        <f>SUM(U61:U65)</f>
        <v>8</v>
      </c>
      <c r="V66" s="55">
        <f t="shared" ref="V66:X66" si="26">SUM(V61:V65)</f>
        <v>34</v>
      </c>
      <c r="W66" s="55">
        <f t="shared" si="26"/>
        <v>120</v>
      </c>
      <c r="X66" s="55">
        <f t="shared" si="26"/>
        <v>510</v>
      </c>
      <c r="Y66" s="124">
        <f t="shared" si="21"/>
        <v>18360</v>
      </c>
      <c r="Z66" s="10"/>
      <c r="AA66" s="6"/>
      <c r="AB66" s="6"/>
      <c r="AC66" s="6"/>
      <c r="AD66" s="6"/>
      <c r="AE66" s="6"/>
      <c r="AF66" s="7"/>
    </row>
    <row r="67" spans="1:32" ht="9" customHeight="1" thickBot="1" x14ac:dyDescent="0.35">
      <c r="A67" s="178"/>
      <c r="B67" s="179"/>
      <c r="C67" s="179"/>
      <c r="D67" s="179"/>
      <c r="E67" s="179"/>
      <c r="F67" s="179"/>
      <c r="G67" s="179"/>
      <c r="H67" s="223"/>
      <c r="I67" s="224"/>
      <c r="J67" s="224"/>
      <c r="K67" s="224"/>
      <c r="L67" s="224"/>
      <c r="M67" s="225"/>
      <c r="N67" s="225"/>
      <c r="O67" s="225"/>
      <c r="P67" s="225"/>
      <c r="Q67" s="34"/>
      <c r="R67" s="34"/>
      <c r="S67" s="225"/>
      <c r="T67" s="226"/>
      <c r="U67" s="227"/>
      <c r="V67" s="225"/>
      <c r="W67" s="225"/>
      <c r="X67" s="225"/>
      <c r="Y67" s="228"/>
      <c r="Z67" s="10"/>
      <c r="AA67" s="6"/>
      <c r="AB67" s="6"/>
      <c r="AC67" s="6"/>
      <c r="AD67" s="6"/>
      <c r="AE67" s="6"/>
      <c r="AF67" s="7"/>
    </row>
    <row r="68" spans="1:32" ht="18.75" customHeight="1" thickBot="1" x14ac:dyDescent="0.3">
      <c r="A68" s="336" t="s">
        <v>107</v>
      </c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8"/>
      <c r="W68" s="337"/>
      <c r="X68" s="337"/>
      <c r="Y68" s="339"/>
      <c r="Z68" s="10"/>
      <c r="AA68" s="6"/>
      <c r="AB68" s="6"/>
      <c r="AC68" s="6"/>
      <c r="AD68" s="6"/>
      <c r="AE68" s="6"/>
      <c r="AF68" s="7"/>
    </row>
    <row r="69" spans="1:32" ht="18.75" customHeight="1" x14ac:dyDescent="0.25">
      <c r="A69" s="269">
        <v>1</v>
      </c>
      <c r="B69" s="367" t="s">
        <v>146</v>
      </c>
      <c r="C69" s="271" t="s">
        <v>151</v>
      </c>
      <c r="D69" s="271" t="s">
        <v>75</v>
      </c>
      <c r="E69" s="85" t="s">
        <v>19</v>
      </c>
      <c r="F69" s="218" t="s">
        <v>11</v>
      </c>
      <c r="G69" s="271" t="s">
        <v>12</v>
      </c>
      <c r="H69" s="333" t="s">
        <v>154</v>
      </c>
      <c r="I69" s="229">
        <v>1</v>
      </c>
      <c r="J69" s="230">
        <v>15</v>
      </c>
      <c r="K69" s="160">
        <v>1</v>
      </c>
      <c r="L69" s="114">
        <f>J69*K69</f>
        <v>15</v>
      </c>
      <c r="M69" s="63"/>
      <c r="N69" s="60"/>
      <c r="O69" s="61"/>
      <c r="P69" s="110"/>
      <c r="Q69" s="62"/>
      <c r="R69" s="60"/>
      <c r="S69" s="61"/>
      <c r="T69" s="117"/>
      <c r="U69" s="340">
        <f>SUM(K69:K76)</f>
        <v>67</v>
      </c>
      <c r="V69" s="71">
        <f t="shared" ref="V69:V89" si="27">I69*K69+M69*O69+Q69*S69</f>
        <v>1</v>
      </c>
      <c r="W69" s="364">
        <f>SUM(L69:L76)</f>
        <v>1005</v>
      </c>
      <c r="X69" s="220">
        <f>I69*L69+M69*P69+Q69*T69</f>
        <v>15</v>
      </c>
      <c r="Y69" s="125">
        <f t="shared" ref="Y69:Y89" si="28">X69*36</f>
        <v>540</v>
      </c>
      <c r="Z69" s="10"/>
      <c r="AA69" s="6"/>
      <c r="AB69" s="6"/>
      <c r="AC69" s="6"/>
      <c r="AD69" s="6"/>
      <c r="AE69" s="6"/>
      <c r="AF69" s="7"/>
    </row>
    <row r="70" spans="1:32" ht="18.75" customHeight="1" x14ac:dyDescent="0.25">
      <c r="A70" s="316"/>
      <c r="B70" s="368"/>
      <c r="C70" s="317"/>
      <c r="D70" s="317"/>
      <c r="E70" s="11" t="s">
        <v>153</v>
      </c>
      <c r="F70" s="33" t="s">
        <v>11</v>
      </c>
      <c r="G70" s="317"/>
      <c r="H70" s="335"/>
      <c r="I70" s="146">
        <v>1</v>
      </c>
      <c r="J70" s="38">
        <v>15</v>
      </c>
      <c r="K70" s="147">
        <v>11</v>
      </c>
      <c r="L70" s="140">
        <f>J70*K70</f>
        <v>165</v>
      </c>
      <c r="M70" s="42"/>
      <c r="N70" s="36"/>
      <c r="O70" s="39"/>
      <c r="P70" s="187"/>
      <c r="Q70" s="43"/>
      <c r="R70" s="36"/>
      <c r="S70" s="39"/>
      <c r="T70" s="144"/>
      <c r="U70" s="341"/>
      <c r="V70" s="44">
        <f t="shared" si="27"/>
        <v>11</v>
      </c>
      <c r="W70" s="358"/>
      <c r="X70" s="186">
        <f t="shared" ref="X70:X71" si="29">I70*L70+M70*P70+Q70*T70</f>
        <v>165</v>
      </c>
      <c r="Y70" s="185">
        <f t="shared" si="28"/>
        <v>5940</v>
      </c>
      <c r="Z70" s="10"/>
      <c r="AA70" s="6"/>
      <c r="AB70" s="6"/>
      <c r="AC70" s="6"/>
      <c r="AD70" s="6"/>
      <c r="AE70" s="6"/>
      <c r="AF70" s="7"/>
    </row>
    <row r="71" spans="1:32" ht="18.75" customHeight="1" x14ac:dyDescent="0.25">
      <c r="A71" s="316"/>
      <c r="B71" s="368"/>
      <c r="C71" s="317"/>
      <c r="D71" s="317"/>
      <c r="E71" s="11" t="s">
        <v>78</v>
      </c>
      <c r="F71" s="33" t="s">
        <v>11</v>
      </c>
      <c r="G71" s="317"/>
      <c r="H71" s="335"/>
      <c r="I71" s="146">
        <v>1</v>
      </c>
      <c r="J71" s="38">
        <v>15</v>
      </c>
      <c r="K71" s="147">
        <v>5</v>
      </c>
      <c r="L71" s="140">
        <f t="shared" ref="L71:L89" si="30">J71*K71</f>
        <v>75</v>
      </c>
      <c r="M71" s="190"/>
      <c r="N71" s="38"/>
      <c r="O71" s="41"/>
      <c r="P71" s="188"/>
      <c r="Q71" s="146"/>
      <c r="R71" s="38"/>
      <c r="S71" s="41"/>
      <c r="T71" s="189"/>
      <c r="U71" s="341"/>
      <c r="V71" s="44">
        <f t="shared" si="27"/>
        <v>5</v>
      </c>
      <c r="W71" s="358"/>
      <c r="X71" s="186">
        <f t="shared" si="29"/>
        <v>75</v>
      </c>
      <c r="Y71" s="185">
        <f t="shared" si="28"/>
        <v>2700</v>
      </c>
      <c r="Z71" s="10"/>
      <c r="AA71" s="6"/>
      <c r="AB71" s="6"/>
      <c r="AC71" s="6"/>
      <c r="AD71" s="6"/>
      <c r="AE71" s="6"/>
      <c r="AF71" s="7"/>
    </row>
    <row r="72" spans="1:32" ht="18.75" customHeight="1" x14ac:dyDescent="0.25">
      <c r="A72" s="316"/>
      <c r="B72" s="368"/>
      <c r="C72" s="317"/>
      <c r="D72" s="317"/>
      <c r="E72" s="11" t="s">
        <v>24</v>
      </c>
      <c r="F72" s="33" t="s">
        <v>11</v>
      </c>
      <c r="G72" s="317"/>
      <c r="H72" s="335"/>
      <c r="I72" s="43">
        <v>1</v>
      </c>
      <c r="J72" s="36">
        <v>15</v>
      </c>
      <c r="K72" s="39">
        <v>15</v>
      </c>
      <c r="L72" s="140">
        <f t="shared" si="30"/>
        <v>225</v>
      </c>
      <c r="M72" s="42"/>
      <c r="N72" s="36"/>
      <c r="O72" s="39"/>
      <c r="P72" s="187"/>
      <c r="Q72" s="43"/>
      <c r="R72" s="36"/>
      <c r="S72" s="39"/>
      <c r="T72" s="144"/>
      <c r="U72" s="341"/>
      <c r="V72" s="44">
        <f t="shared" si="27"/>
        <v>15</v>
      </c>
      <c r="W72" s="358"/>
      <c r="X72" s="186">
        <f>I72*L72+M72*P72+Q72*T72</f>
        <v>225</v>
      </c>
      <c r="Y72" s="185">
        <f t="shared" si="28"/>
        <v>8100</v>
      </c>
      <c r="Z72" s="10"/>
      <c r="AA72" s="6"/>
      <c r="AB72" s="6"/>
      <c r="AC72" s="6"/>
      <c r="AD72" s="6"/>
      <c r="AE72" s="6"/>
      <c r="AF72" s="7"/>
    </row>
    <row r="73" spans="1:32" ht="18.75" customHeight="1" x14ac:dyDescent="0.25">
      <c r="A73" s="316"/>
      <c r="B73" s="368"/>
      <c r="C73" s="317"/>
      <c r="D73" s="317"/>
      <c r="E73" s="11" t="s">
        <v>74</v>
      </c>
      <c r="F73" s="33" t="s">
        <v>11</v>
      </c>
      <c r="G73" s="317"/>
      <c r="H73" s="335"/>
      <c r="I73" s="43">
        <v>1</v>
      </c>
      <c r="J73" s="36">
        <v>15</v>
      </c>
      <c r="K73" s="39">
        <v>13</v>
      </c>
      <c r="L73" s="140">
        <f t="shared" si="30"/>
        <v>195</v>
      </c>
      <c r="M73" s="42"/>
      <c r="N73" s="36"/>
      <c r="O73" s="39"/>
      <c r="P73" s="187"/>
      <c r="Q73" s="43"/>
      <c r="R73" s="36"/>
      <c r="S73" s="39"/>
      <c r="T73" s="144"/>
      <c r="U73" s="341"/>
      <c r="V73" s="44">
        <f t="shared" si="27"/>
        <v>13</v>
      </c>
      <c r="W73" s="358"/>
      <c r="X73" s="186">
        <f>I73*L73+M73*P73+Q73*T73</f>
        <v>195</v>
      </c>
      <c r="Y73" s="185">
        <f t="shared" si="28"/>
        <v>7020</v>
      </c>
      <c r="Z73" s="10"/>
      <c r="AA73" s="6"/>
      <c r="AB73" s="6"/>
      <c r="AC73" s="6"/>
      <c r="AD73" s="6"/>
      <c r="AE73" s="6"/>
      <c r="AF73" s="7"/>
    </row>
    <row r="74" spans="1:32" ht="18.75" customHeight="1" x14ac:dyDescent="0.25">
      <c r="A74" s="316"/>
      <c r="B74" s="368"/>
      <c r="C74" s="317"/>
      <c r="D74" s="317"/>
      <c r="E74" s="11" t="s">
        <v>71</v>
      </c>
      <c r="F74" s="33" t="s">
        <v>11</v>
      </c>
      <c r="G74" s="317"/>
      <c r="H74" s="335"/>
      <c r="I74" s="146">
        <v>1</v>
      </c>
      <c r="J74" s="38">
        <v>15</v>
      </c>
      <c r="K74" s="147">
        <v>3</v>
      </c>
      <c r="L74" s="140">
        <f t="shared" si="30"/>
        <v>45</v>
      </c>
      <c r="M74" s="42"/>
      <c r="N74" s="36"/>
      <c r="O74" s="39"/>
      <c r="P74" s="187"/>
      <c r="Q74" s="43"/>
      <c r="R74" s="36"/>
      <c r="S74" s="39"/>
      <c r="T74" s="144"/>
      <c r="U74" s="341"/>
      <c r="V74" s="44">
        <f t="shared" si="27"/>
        <v>3</v>
      </c>
      <c r="W74" s="358"/>
      <c r="X74" s="186">
        <f>I74*L74+M74*P74+Q74*T74</f>
        <v>45</v>
      </c>
      <c r="Y74" s="185">
        <f t="shared" si="28"/>
        <v>1620</v>
      </c>
      <c r="Z74" s="10"/>
      <c r="AA74" s="6"/>
      <c r="AB74" s="6"/>
      <c r="AC74" s="6"/>
      <c r="AD74" s="6"/>
      <c r="AE74" s="6"/>
      <c r="AF74" s="7"/>
    </row>
    <row r="75" spans="1:32" ht="18.75" customHeight="1" x14ac:dyDescent="0.25">
      <c r="A75" s="316"/>
      <c r="B75" s="368"/>
      <c r="C75" s="317"/>
      <c r="D75" s="317"/>
      <c r="E75" s="11" t="s">
        <v>152</v>
      </c>
      <c r="F75" s="33" t="s">
        <v>11</v>
      </c>
      <c r="G75" s="317"/>
      <c r="H75" s="335"/>
      <c r="I75" s="146">
        <v>1</v>
      </c>
      <c r="J75" s="38">
        <v>15</v>
      </c>
      <c r="K75" s="147">
        <v>10</v>
      </c>
      <c r="L75" s="140">
        <f t="shared" si="30"/>
        <v>150</v>
      </c>
      <c r="M75" s="42"/>
      <c r="N75" s="36"/>
      <c r="O75" s="39"/>
      <c r="P75" s="187"/>
      <c r="Q75" s="43"/>
      <c r="R75" s="36"/>
      <c r="S75" s="39"/>
      <c r="T75" s="144"/>
      <c r="U75" s="341"/>
      <c r="V75" s="44">
        <f t="shared" si="27"/>
        <v>10</v>
      </c>
      <c r="W75" s="358"/>
      <c r="X75" s="186">
        <f>I75*L75+M75*P75+Q75*T75</f>
        <v>150</v>
      </c>
      <c r="Y75" s="185">
        <f t="shared" si="28"/>
        <v>5400</v>
      </c>
      <c r="Z75" s="10"/>
      <c r="AA75" s="6"/>
      <c r="AB75" s="6"/>
      <c r="AC75" s="6"/>
      <c r="AD75" s="6"/>
      <c r="AE75" s="6"/>
      <c r="AF75" s="7"/>
    </row>
    <row r="76" spans="1:32" ht="18.75" customHeight="1" thickBot="1" x14ac:dyDescent="0.3">
      <c r="A76" s="270"/>
      <c r="B76" s="369"/>
      <c r="C76" s="272"/>
      <c r="D76" s="272"/>
      <c r="E76" s="92" t="s">
        <v>82</v>
      </c>
      <c r="F76" s="219" t="s">
        <v>11</v>
      </c>
      <c r="G76" s="272"/>
      <c r="H76" s="334"/>
      <c r="I76" s="69">
        <v>1</v>
      </c>
      <c r="J76" s="67">
        <v>15</v>
      </c>
      <c r="K76" s="68">
        <v>9</v>
      </c>
      <c r="L76" s="112">
        <f t="shared" si="30"/>
        <v>135</v>
      </c>
      <c r="M76" s="70"/>
      <c r="N76" s="67"/>
      <c r="O76" s="68"/>
      <c r="P76" s="111"/>
      <c r="Q76" s="69"/>
      <c r="R76" s="67"/>
      <c r="S76" s="68"/>
      <c r="T76" s="115"/>
      <c r="U76" s="342"/>
      <c r="V76" s="72">
        <f t="shared" si="27"/>
        <v>9</v>
      </c>
      <c r="W76" s="365"/>
      <c r="X76" s="72">
        <f>I76*L76+M76*P76+Q76*T76</f>
        <v>135</v>
      </c>
      <c r="Y76" s="126">
        <f t="shared" si="28"/>
        <v>4860</v>
      </c>
      <c r="Z76" s="10"/>
      <c r="AA76" s="6"/>
      <c r="AB76" s="6"/>
      <c r="AC76" s="6"/>
      <c r="AD76" s="6"/>
      <c r="AE76" s="6"/>
      <c r="AF76" s="7"/>
    </row>
    <row r="77" spans="1:32" ht="18.600000000000001" customHeight="1" x14ac:dyDescent="0.25">
      <c r="A77" s="269">
        <v>2</v>
      </c>
      <c r="B77" s="271" t="s">
        <v>91</v>
      </c>
      <c r="C77" s="318" t="s">
        <v>151</v>
      </c>
      <c r="D77" s="318" t="s">
        <v>75</v>
      </c>
      <c r="E77" s="85" t="s">
        <v>153</v>
      </c>
      <c r="F77" s="218" t="s">
        <v>11</v>
      </c>
      <c r="G77" s="271" t="s">
        <v>12</v>
      </c>
      <c r="H77" s="321" t="s">
        <v>154</v>
      </c>
      <c r="I77" s="62">
        <v>2</v>
      </c>
      <c r="J77" s="60">
        <v>15</v>
      </c>
      <c r="K77" s="61">
        <v>1</v>
      </c>
      <c r="L77" s="114">
        <f t="shared" si="30"/>
        <v>15</v>
      </c>
      <c r="M77" s="63"/>
      <c r="N77" s="60"/>
      <c r="O77" s="61"/>
      <c r="P77" s="110"/>
      <c r="Q77" s="62"/>
      <c r="R77" s="60"/>
      <c r="S77" s="61"/>
      <c r="T77" s="117"/>
      <c r="U77" s="343">
        <f>SUM(K77:K83)</f>
        <v>10</v>
      </c>
      <c r="V77" s="71">
        <f t="shared" si="27"/>
        <v>2</v>
      </c>
      <c r="W77" s="364">
        <f>SUM(L77:L83)</f>
        <v>150</v>
      </c>
      <c r="X77" s="71">
        <f t="shared" ref="X77:X89" si="31">I77*L77+M77*P77+Q77*T77</f>
        <v>30</v>
      </c>
      <c r="Y77" s="125">
        <f t="shared" si="28"/>
        <v>1080</v>
      </c>
      <c r="Z77" s="10"/>
      <c r="AA77" s="6"/>
      <c r="AB77" s="6"/>
      <c r="AC77" s="6"/>
      <c r="AD77" s="6"/>
      <c r="AE77" s="6"/>
      <c r="AF77" s="7"/>
    </row>
    <row r="78" spans="1:32" ht="19.149999999999999" customHeight="1" x14ac:dyDescent="0.25">
      <c r="A78" s="316"/>
      <c r="B78" s="317"/>
      <c r="C78" s="319"/>
      <c r="D78" s="319"/>
      <c r="E78" s="11" t="s">
        <v>78</v>
      </c>
      <c r="F78" s="33" t="s">
        <v>11</v>
      </c>
      <c r="G78" s="317"/>
      <c r="H78" s="322"/>
      <c r="I78" s="43">
        <v>2</v>
      </c>
      <c r="J78" s="36">
        <v>15</v>
      </c>
      <c r="K78" s="39">
        <v>1</v>
      </c>
      <c r="L78" s="140">
        <f t="shared" si="30"/>
        <v>15</v>
      </c>
      <c r="M78" s="42"/>
      <c r="N78" s="36"/>
      <c r="O78" s="39"/>
      <c r="P78" s="187"/>
      <c r="Q78" s="43"/>
      <c r="R78" s="36"/>
      <c r="S78" s="39"/>
      <c r="T78" s="144"/>
      <c r="U78" s="344"/>
      <c r="V78" s="44">
        <f t="shared" si="27"/>
        <v>2</v>
      </c>
      <c r="W78" s="358"/>
      <c r="X78" s="44">
        <f t="shared" si="31"/>
        <v>30</v>
      </c>
      <c r="Y78" s="185">
        <f t="shared" si="28"/>
        <v>1080</v>
      </c>
      <c r="Z78" s="10"/>
      <c r="AA78" s="6"/>
      <c r="AB78" s="6"/>
      <c r="AC78" s="6"/>
      <c r="AD78" s="6"/>
      <c r="AE78" s="6"/>
      <c r="AF78" s="7"/>
    </row>
    <row r="79" spans="1:32" ht="14.45" customHeight="1" x14ac:dyDescent="0.25">
      <c r="A79" s="316"/>
      <c r="B79" s="317"/>
      <c r="C79" s="319"/>
      <c r="D79" s="319"/>
      <c r="E79" s="11" t="s">
        <v>92</v>
      </c>
      <c r="F79" s="33" t="s">
        <v>11</v>
      </c>
      <c r="G79" s="317"/>
      <c r="H79" s="322"/>
      <c r="I79" s="43">
        <v>2</v>
      </c>
      <c r="J79" s="36">
        <v>15</v>
      </c>
      <c r="K79" s="39">
        <v>2</v>
      </c>
      <c r="L79" s="140">
        <f t="shared" si="30"/>
        <v>30</v>
      </c>
      <c r="M79" s="42"/>
      <c r="N79" s="36"/>
      <c r="O79" s="39"/>
      <c r="P79" s="187"/>
      <c r="Q79" s="43"/>
      <c r="R79" s="36"/>
      <c r="S79" s="39"/>
      <c r="T79" s="144"/>
      <c r="U79" s="344"/>
      <c r="V79" s="44">
        <f t="shared" si="27"/>
        <v>4</v>
      </c>
      <c r="W79" s="358"/>
      <c r="X79" s="44">
        <f t="shared" si="31"/>
        <v>60</v>
      </c>
      <c r="Y79" s="185">
        <f t="shared" si="28"/>
        <v>2160</v>
      </c>
      <c r="Z79" s="10"/>
      <c r="AA79" s="6"/>
      <c r="AB79" s="6"/>
      <c r="AC79" s="6"/>
      <c r="AD79" s="6"/>
      <c r="AE79" s="6"/>
      <c r="AF79" s="7"/>
    </row>
    <row r="80" spans="1:32" ht="19.899999999999999" customHeight="1" x14ac:dyDescent="0.25">
      <c r="A80" s="316"/>
      <c r="B80" s="317"/>
      <c r="C80" s="319"/>
      <c r="D80" s="319"/>
      <c r="E80" s="11" t="s">
        <v>74</v>
      </c>
      <c r="F80" s="33" t="s">
        <v>11</v>
      </c>
      <c r="G80" s="317"/>
      <c r="H80" s="322"/>
      <c r="I80" s="43">
        <v>2</v>
      </c>
      <c r="J80" s="36">
        <v>15</v>
      </c>
      <c r="K80" s="39">
        <v>1</v>
      </c>
      <c r="L80" s="140">
        <f t="shared" si="30"/>
        <v>15</v>
      </c>
      <c r="M80" s="42"/>
      <c r="N80" s="36"/>
      <c r="O80" s="39"/>
      <c r="P80" s="187"/>
      <c r="Q80" s="43"/>
      <c r="R80" s="36"/>
      <c r="S80" s="39"/>
      <c r="T80" s="144"/>
      <c r="U80" s="344"/>
      <c r="V80" s="44">
        <f t="shared" si="27"/>
        <v>2</v>
      </c>
      <c r="W80" s="358"/>
      <c r="X80" s="44">
        <f t="shared" si="31"/>
        <v>30</v>
      </c>
      <c r="Y80" s="185">
        <f t="shared" si="28"/>
        <v>1080</v>
      </c>
      <c r="Z80" s="10"/>
      <c r="AA80" s="6"/>
      <c r="AB80" s="6"/>
      <c r="AC80" s="6"/>
      <c r="AD80" s="6"/>
      <c r="AE80" s="6"/>
      <c r="AF80" s="7"/>
    </row>
    <row r="81" spans="1:32" ht="19.899999999999999" customHeight="1" x14ac:dyDescent="0.25">
      <c r="A81" s="316"/>
      <c r="B81" s="317"/>
      <c r="C81" s="319"/>
      <c r="D81" s="319"/>
      <c r="E81" s="11" t="s">
        <v>71</v>
      </c>
      <c r="F81" s="33" t="s">
        <v>11</v>
      </c>
      <c r="G81" s="317"/>
      <c r="H81" s="322"/>
      <c r="I81" s="43">
        <v>2</v>
      </c>
      <c r="J81" s="36">
        <v>15</v>
      </c>
      <c r="K81" s="39">
        <v>2</v>
      </c>
      <c r="L81" s="140">
        <f t="shared" si="30"/>
        <v>30</v>
      </c>
      <c r="M81" s="42"/>
      <c r="N81" s="36"/>
      <c r="O81" s="39"/>
      <c r="P81" s="187"/>
      <c r="Q81" s="43"/>
      <c r="R81" s="36"/>
      <c r="S81" s="39"/>
      <c r="T81" s="144"/>
      <c r="U81" s="344"/>
      <c r="V81" s="44">
        <f t="shared" si="27"/>
        <v>4</v>
      </c>
      <c r="W81" s="358"/>
      <c r="X81" s="44">
        <f t="shared" si="31"/>
        <v>60</v>
      </c>
      <c r="Y81" s="185">
        <f t="shared" si="28"/>
        <v>2160</v>
      </c>
      <c r="Z81" s="10"/>
      <c r="AA81" s="6"/>
      <c r="AB81" s="6"/>
      <c r="AC81" s="6"/>
      <c r="AD81" s="6"/>
      <c r="AE81" s="6"/>
      <c r="AF81" s="7"/>
    </row>
    <row r="82" spans="1:32" ht="19.899999999999999" customHeight="1" x14ac:dyDescent="0.25">
      <c r="A82" s="316"/>
      <c r="B82" s="317"/>
      <c r="C82" s="319"/>
      <c r="D82" s="319"/>
      <c r="E82" s="11" t="s">
        <v>152</v>
      </c>
      <c r="F82" s="33" t="s">
        <v>11</v>
      </c>
      <c r="G82" s="317"/>
      <c r="H82" s="322"/>
      <c r="I82" s="43">
        <v>2</v>
      </c>
      <c r="J82" s="36">
        <v>15</v>
      </c>
      <c r="K82" s="39">
        <v>1</v>
      </c>
      <c r="L82" s="140">
        <f t="shared" si="30"/>
        <v>15</v>
      </c>
      <c r="M82" s="42"/>
      <c r="N82" s="36"/>
      <c r="O82" s="39"/>
      <c r="P82" s="187"/>
      <c r="Q82" s="43"/>
      <c r="R82" s="36"/>
      <c r="S82" s="39"/>
      <c r="T82" s="144"/>
      <c r="U82" s="344"/>
      <c r="V82" s="44">
        <f t="shared" si="27"/>
        <v>2</v>
      </c>
      <c r="W82" s="358"/>
      <c r="X82" s="44">
        <f t="shared" si="31"/>
        <v>30</v>
      </c>
      <c r="Y82" s="185">
        <f t="shared" si="28"/>
        <v>1080</v>
      </c>
      <c r="Z82" s="10"/>
      <c r="AA82" s="6"/>
      <c r="AB82" s="6"/>
      <c r="AC82" s="6"/>
      <c r="AD82" s="6"/>
      <c r="AE82" s="6"/>
      <c r="AF82" s="7"/>
    </row>
    <row r="83" spans="1:32" ht="19.899999999999999" customHeight="1" thickBot="1" x14ac:dyDescent="0.3">
      <c r="A83" s="270"/>
      <c r="B83" s="272"/>
      <c r="C83" s="320"/>
      <c r="D83" s="320"/>
      <c r="E83" s="92" t="s">
        <v>82</v>
      </c>
      <c r="F83" s="219" t="s">
        <v>11</v>
      </c>
      <c r="G83" s="272"/>
      <c r="H83" s="323"/>
      <c r="I83" s="69">
        <v>2</v>
      </c>
      <c r="J83" s="67">
        <v>15</v>
      </c>
      <c r="K83" s="68">
        <v>2</v>
      </c>
      <c r="L83" s="112">
        <f t="shared" si="30"/>
        <v>30</v>
      </c>
      <c r="M83" s="70"/>
      <c r="N83" s="67"/>
      <c r="O83" s="68"/>
      <c r="P83" s="111"/>
      <c r="Q83" s="69"/>
      <c r="R83" s="67"/>
      <c r="S83" s="68"/>
      <c r="T83" s="115"/>
      <c r="U83" s="345"/>
      <c r="V83" s="72">
        <f t="shared" si="27"/>
        <v>4</v>
      </c>
      <c r="W83" s="365"/>
      <c r="X83" s="72">
        <f t="shared" si="31"/>
        <v>60</v>
      </c>
      <c r="Y83" s="126">
        <f t="shared" si="28"/>
        <v>2160</v>
      </c>
      <c r="Z83" s="10"/>
      <c r="AA83" s="6"/>
      <c r="AB83" s="6"/>
      <c r="AC83" s="6"/>
      <c r="AD83" s="6"/>
      <c r="AE83" s="6"/>
      <c r="AF83" s="7"/>
    </row>
    <row r="84" spans="1:32" ht="15.6" customHeight="1" x14ac:dyDescent="0.25">
      <c r="A84" s="269">
        <v>3</v>
      </c>
      <c r="B84" s="271" t="s">
        <v>117</v>
      </c>
      <c r="C84" s="271" t="s">
        <v>31</v>
      </c>
      <c r="D84" s="271" t="s">
        <v>77</v>
      </c>
      <c r="E84" s="85" t="s">
        <v>153</v>
      </c>
      <c r="F84" s="271" t="s">
        <v>11</v>
      </c>
      <c r="G84" s="271" t="s">
        <v>12</v>
      </c>
      <c r="H84" s="321" t="s">
        <v>20</v>
      </c>
      <c r="I84" s="62">
        <v>1</v>
      </c>
      <c r="J84" s="60">
        <v>15</v>
      </c>
      <c r="K84" s="61">
        <v>1</v>
      </c>
      <c r="L84" s="114">
        <f t="shared" si="30"/>
        <v>15</v>
      </c>
      <c r="M84" s="63"/>
      <c r="N84" s="60"/>
      <c r="O84" s="61"/>
      <c r="P84" s="110"/>
      <c r="Q84" s="62"/>
      <c r="R84" s="60"/>
      <c r="S84" s="61"/>
      <c r="T84" s="117"/>
      <c r="U84" s="343">
        <f>SUM(K84:K89)</f>
        <v>15</v>
      </c>
      <c r="V84" s="71">
        <f t="shared" si="27"/>
        <v>1</v>
      </c>
      <c r="W84" s="364">
        <f>SUM(L84:L89)</f>
        <v>225</v>
      </c>
      <c r="X84" s="71">
        <f t="shared" si="31"/>
        <v>15</v>
      </c>
      <c r="Y84" s="125">
        <f t="shared" si="28"/>
        <v>540</v>
      </c>
      <c r="Z84" s="10"/>
      <c r="AA84" s="6"/>
      <c r="AB84" s="6"/>
      <c r="AC84" s="6"/>
      <c r="AD84" s="6"/>
      <c r="AE84" s="6"/>
      <c r="AF84" s="7"/>
    </row>
    <row r="85" spans="1:32" ht="15.6" customHeight="1" x14ac:dyDescent="0.25">
      <c r="A85" s="316"/>
      <c r="B85" s="317"/>
      <c r="C85" s="317"/>
      <c r="D85" s="317"/>
      <c r="E85" s="11" t="s">
        <v>78</v>
      </c>
      <c r="F85" s="317"/>
      <c r="G85" s="317"/>
      <c r="H85" s="322"/>
      <c r="I85" s="43">
        <v>1</v>
      </c>
      <c r="J85" s="36">
        <v>15</v>
      </c>
      <c r="K85" s="39">
        <v>1</v>
      </c>
      <c r="L85" s="140">
        <f t="shared" si="30"/>
        <v>15</v>
      </c>
      <c r="M85" s="42"/>
      <c r="N85" s="36"/>
      <c r="O85" s="39"/>
      <c r="P85" s="187"/>
      <c r="Q85" s="43"/>
      <c r="R85" s="36"/>
      <c r="S85" s="39"/>
      <c r="T85" s="144"/>
      <c r="U85" s="344"/>
      <c r="V85" s="44">
        <f t="shared" si="27"/>
        <v>1</v>
      </c>
      <c r="W85" s="358"/>
      <c r="X85" s="44">
        <f t="shared" si="31"/>
        <v>15</v>
      </c>
      <c r="Y85" s="185">
        <f t="shared" si="28"/>
        <v>540</v>
      </c>
      <c r="Z85" s="10"/>
      <c r="AA85" s="6"/>
      <c r="AB85" s="6"/>
      <c r="AC85" s="6"/>
      <c r="AD85" s="6"/>
      <c r="AE85" s="6"/>
      <c r="AF85" s="7"/>
    </row>
    <row r="86" spans="1:32" ht="15" customHeight="1" x14ac:dyDescent="0.25">
      <c r="A86" s="316"/>
      <c r="B86" s="317"/>
      <c r="C86" s="317"/>
      <c r="D86" s="317"/>
      <c r="E86" s="11" t="s">
        <v>24</v>
      </c>
      <c r="F86" s="317"/>
      <c r="G86" s="317"/>
      <c r="H86" s="322"/>
      <c r="I86" s="43">
        <v>1</v>
      </c>
      <c r="J86" s="36">
        <v>15</v>
      </c>
      <c r="K86" s="39">
        <v>1</v>
      </c>
      <c r="L86" s="140">
        <f t="shared" si="30"/>
        <v>15</v>
      </c>
      <c r="M86" s="42"/>
      <c r="N86" s="36"/>
      <c r="O86" s="39"/>
      <c r="P86" s="187"/>
      <c r="Q86" s="43"/>
      <c r="R86" s="36"/>
      <c r="S86" s="39"/>
      <c r="T86" s="144"/>
      <c r="U86" s="344"/>
      <c r="V86" s="44">
        <f t="shared" si="27"/>
        <v>1</v>
      </c>
      <c r="W86" s="358"/>
      <c r="X86" s="44">
        <f t="shared" si="31"/>
        <v>15</v>
      </c>
      <c r="Y86" s="185">
        <f t="shared" si="28"/>
        <v>540</v>
      </c>
      <c r="Z86" s="10"/>
      <c r="AA86" s="6"/>
      <c r="AB86" s="6"/>
      <c r="AC86" s="6"/>
      <c r="AD86" s="6"/>
      <c r="AE86" s="6"/>
      <c r="AF86" s="7"/>
    </row>
    <row r="87" spans="1:32" ht="14.45" customHeight="1" x14ac:dyDescent="0.25">
      <c r="A87" s="316"/>
      <c r="B87" s="317"/>
      <c r="C87" s="317"/>
      <c r="D87" s="317"/>
      <c r="E87" s="11" t="s">
        <v>83</v>
      </c>
      <c r="F87" s="317"/>
      <c r="G87" s="317"/>
      <c r="H87" s="322"/>
      <c r="I87" s="43">
        <v>1</v>
      </c>
      <c r="J87" s="36">
        <v>15</v>
      </c>
      <c r="K87" s="39">
        <v>5</v>
      </c>
      <c r="L87" s="140">
        <f t="shared" si="30"/>
        <v>75</v>
      </c>
      <c r="M87" s="42"/>
      <c r="N87" s="36"/>
      <c r="O87" s="39"/>
      <c r="P87" s="187"/>
      <c r="Q87" s="43"/>
      <c r="R87" s="36"/>
      <c r="S87" s="39"/>
      <c r="T87" s="144"/>
      <c r="U87" s="344"/>
      <c r="V87" s="44">
        <f t="shared" si="27"/>
        <v>5</v>
      </c>
      <c r="W87" s="358"/>
      <c r="X87" s="44">
        <f t="shared" si="31"/>
        <v>75</v>
      </c>
      <c r="Y87" s="185">
        <f t="shared" si="28"/>
        <v>2700</v>
      </c>
      <c r="Z87" s="10"/>
      <c r="AA87" s="6"/>
      <c r="AB87" s="6"/>
      <c r="AC87" s="6"/>
      <c r="AD87" s="6"/>
      <c r="AE87" s="6"/>
      <c r="AF87" s="7"/>
    </row>
    <row r="88" spans="1:32" ht="15.6" customHeight="1" x14ac:dyDescent="0.25">
      <c r="A88" s="316"/>
      <c r="B88" s="317"/>
      <c r="C88" s="317"/>
      <c r="D88" s="317"/>
      <c r="E88" s="11" t="s">
        <v>152</v>
      </c>
      <c r="F88" s="317"/>
      <c r="G88" s="317"/>
      <c r="H88" s="322"/>
      <c r="I88" s="43">
        <v>1</v>
      </c>
      <c r="J88" s="36">
        <v>15</v>
      </c>
      <c r="K88" s="39">
        <v>4</v>
      </c>
      <c r="L88" s="140">
        <f t="shared" si="30"/>
        <v>60</v>
      </c>
      <c r="M88" s="42"/>
      <c r="N88" s="36"/>
      <c r="O88" s="39"/>
      <c r="P88" s="187"/>
      <c r="Q88" s="43"/>
      <c r="R88" s="36"/>
      <c r="S88" s="39"/>
      <c r="T88" s="144"/>
      <c r="U88" s="344"/>
      <c r="V88" s="44">
        <f t="shared" si="27"/>
        <v>4</v>
      </c>
      <c r="W88" s="358"/>
      <c r="X88" s="44">
        <f t="shared" si="31"/>
        <v>60</v>
      </c>
      <c r="Y88" s="185">
        <f t="shared" si="28"/>
        <v>2160</v>
      </c>
      <c r="Z88" s="10"/>
      <c r="AA88" s="6"/>
      <c r="AB88" s="6"/>
      <c r="AC88" s="6"/>
      <c r="AD88" s="6"/>
      <c r="AE88" s="6"/>
      <c r="AF88" s="7"/>
    </row>
    <row r="89" spans="1:32" ht="12" customHeight="1" thickBot="1" x14ac:dyDescent="0.3">
      <c r="A89" s="378"/>
      <c r="B89" s="379"/>
      <c r="C89" s="379"/>
      <c r="D89" s="379"/>
      <c r="E89" s="92" t="s">
        <v>82</v>
      </c>
      <c r="F89" s="272"/>
      <c r="G89" s="379"/>
      <c r="H89" s="323"/>
      <c r="I89" s="69">
        <v>1</v>
      </c>
      <c r="J89" s="67">
        <v>15</v>
      </c>
      <c r="K89" s="68">
        <v>3</v>
      </c>
      <c r="L89" s="112">
        <f t="shared" si="30"/>
        <v>45</v>
      </c>
      <c r="M89" s="70"/>
      <c r="N89" s="67"/>
      <c r="O89" s="68"/>
      <c r="P89" s="111"/>
      <c r="Q89" s="69"/>
      <c r="R89" s="67"/>
      <c r="S89" s="68"/>
      <c r="T89" s="115"/>
      <c r="U89" s="345"/>
      <c r="V89" s="72">
        <f t="shared" si="27"/>
        <v>3</v>
      </c>
      <c r="W89" s="365"/>
      <c r="X89" s="72">
        <f t="shared" si="31"/>
        <v>45</v>
      </c>
      <c r="Y89" s="126">
        <f t="shared" si="28"/>
        <v>1620</v>
      </c>
      <c r="Z89" s="10"/>
      <c r="AA89" s="6"/>
      <c r="AB89" s="6"/>
      <c r="AC89" s="6"/>
      <c r="AD89" s="6"/>
      <c r="AE89" s="6"/>
      <c r="AF89" s="7"/>
    </row>
    <row r="90" spans="1:32" ht="15.75" customHeight="1" thickBot="1" x14ac:dyDescent="0.3">
      <c r="A90" s="351" t="s">
        <v>143</v>
      </c>
      <c r="B90" s="352"/>
      <c r="C90" s="352"/>
      <c r="D90" s="352"/>
      <c r="E90" s="352"/>
      <c r="F90" s="352"/>
      <c r="G90" s="352"/>
      <c r="H90" s="352"/>
      <c r="I90" s="206"/>
      <c r="J90" s="207"/>
      <c r="K90" s="208">
        <f>SUM(K69:K89)</f>
        <v>92</v>
      </c>
      <c r="L90" s="209">
        <f>SUM(L69:L89)</f>
        <v>1380</v>
      </c>
      <c r="M90" s="55"/>
      <c r="N90" s="83"/>
      <c r="O90" s="83"/>
      <c r="P90" s="210"/>
      <c r="Q90" s="206"/>
      <c r="R90" s="207"/>
      <c r="S90" s="207"/>
      <c r="T90" s="211"/>
      <c r="U90" s="212">
        <f>SUM(U69:U89)</f>
        <v>92</v>
      </c>
      <c r="V90" s="243">
        <f>SUM(V69:V89)</f>
        <v>102</v>
      </c>
      <c r="W90" s="208">
        <f>SUM(W69:W89)</f>
        <v>1380</v>
      </c>
      <c r="X90" s="208">
        <f>SUM(X69:X89)</f>
        <v>1530</v>
      </c>
      <c r="Y90" s="213">
        <f>SUM(Y69:Y89)</f>
        <v>55080</v>
      </c>
      <c r="Z90" s="10"/>
      <c r="AA90" s="6"/>
      <c r="AB90" s="6"/>
      <c r="AC90" s="6"/>
      <c r="AD90" s="6"/>
      <c r="AE90" s="6"/>
      <c r="AF90" s="7"/>
    </row>
    <row r="91" spans="1:32" s="194" customFormat="1" ht="15.75" customHeight="1" thickBot="1" x14ac:dyDescent="0.3">
      <c r="A91" s="200"/>
      <c r="B91" s="201"/>
      <c r="C91" s="201"/>
      <c r="D91" s="201"/>
      <c r="E91" s="201"/>
      <c r="F91" s="201"/>
      <c r="G91" s="201"/>
      <c r="H91" s="201"/>
      <c r="I91" s="202"/>
      <c r="J91" s="202"/>
      <c r="K91" s="203"/>
      <c r="L91" s="203"/>
      <c r="M91" s="155"/>
      <c r="N91" s="204"/>
      <c r="O91" s="204"/>
      <c r="P91" s="204"/>
      <c r="Q91" s="202"/>
      <c r="R91" s="202"/>
      <c r="S91" s="202"/>
      <c r="T91" s="202"/>
      <c r="U91" s="203"/>
      <c r="V91" s="203"/>
      <c r="W91" s="203"/>
      <c r="X91" s="203"/>
      <c r="Y91" s="205"/>
      <c r="Z91" s="191"/>
      <c r="AA91" s="192"/>
      <c r="AB91" s="192"/>
      <c r="AC91" s="192"/>
      <c r="AD91" s="192"/>
      <c r="AE91" s="192"/>
      <c r="AF91" s="193"/>
    </row>
    <row r="92" spans="1:32" ht="15.75" customHeight="1" thickBot="1" x14ac:dyDescent="0.3">
      <c r="A92" s="353" t="s">
        <v>145</v>
      </c>
      <c r="B92" s="354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5"/>
      <c r="Z92" s="10"/>
      <c r="AA92" s="6"/>
      <c r="AB92" s="6"/>
      <c r="AC92" s="6"/>
      <c r="AD92" s="6"/>
      <c r="AE92" s="6"/>
      <c r="AF92" s="7"/>
    </row>
    <row r="93" spans="1:32" ht="22.15" customHeight="1" x14ac:dyDescent="0.25">
      <c r="A93" s="375" t="s">
        <v>9</v>
      </c>
      <c r="B93" s="287" t="s">
        <v>0</v>
      </c>
      <c r="C93" s="287" t="s">
        <v>25</v>
      </c>
      <c r="D93" s="287" t="s">
        <v>26</v>
      </c>
      <c r="E93" s="287" t="s">
        <v>1</v>
      </c>
      <c r="F93" s="287" t="s">
        <v>2</v>
      </c>
      <c r="G93" s="287" t="s">
        <v>17</v>
      </c>
      <c r="H93" s="294" t="s">
        <v>8</v>
      </c>
      <c r="I93" s="295" t="s">
        <v>3</v>
      </c>
      <c r="J93" s="296"/>
      <c r="K93" s="297"/>
      <c r="L93" s="298"/>
      <c r="M93" s="373" t="s">
        <v>4</v>
      </c>
      <c r="N93" s="296"/>
      <c r="O93" s="297"/>
      <c r="P93" s="374"/>
      <c r="Q93" s="295" t="s">
        <v>5</v>
      </c>
      <c r="R93" s="296"/>
      <c r="S93" s="297"/>
      <c r="T93" s="299"/>
      <c r="U93" s="300" t="s">
        <v>6</v>
      </c>
      <c r="V93" s="301"/>
      <c r="W93" s="301"/>
      <c r="X93" s="301"/>
      <c r="Y93" s="302"/>
      <c r="Z93" s="10"/>
      <c r="AA93" s="6"/>
      <c r="AB93" s="6"/>
      <c r="AC93" s="6"/>
      <c r="AD93" s="6"/>
      <c r="AE93" s="6"/>
      <c r="AF93" s="7"/>
    </row>
    <row r="94" spans="1:32" ht="52.15" customHeight="1" thickBot="1" x14ac:dyDescent="0.3">
      <c r="A94" s="376"/>
      <c r="B94" s="264"/>
      <c r="C94" s="377"/>
      <c r="D94" s="377"/>
      <c r="E94" s="264"/>
      <c r="F94" s="264"/>
      <c r="G94" s="264"/>
      <c r="H94" s="268"/>
      <c r="I94" s="80" t="s">
        <v>33</v>
      </c>
      <c r="J94" s="78" t="s">
        <v>39</v>
      </c>
      <c r="K94" s="79" t="s">
        <v>38</v>
      </c>
      <c r="L94" s="107" t="s">
        <v>37</v>
      </c>
      <c r="M94" s="81" t="s">
        <v>33</v>
      </c>
      <c r="N94" s="78" t="s">
        <v>39</v>
      </c>
      <c r="O94" s="79" t="s">
        <v>38</v>
      </c>
      <c r="P94" s="242" t="s">
        <v>37</v>
      </c>
      <c r="Q94" s="80" t="s">
        <v>33</v>
      </c>
      <c r="R94" s="78" t="s">
        <v>39</v>
      </c>
      <c r="S94" s="79" t="s">
        <v>38</v>
      </c>
      <c r="T94" s="108" t="s">
        <v>37</v>
      </c>
      <c r="U94" s="119" t="s">
        <v>34</v>
      </c>
      <c r="V94" s="121" t="s">
        <v>36</v>
      </c>
      <c r="W94" s="120" t="s">
        <v>35</v>
      </c>
      <c r="X94" s="120" t="s">
        <v>120</v>
      </c>
      <c r="Y94" s="122" t="s">
        <v>121</v>
      </c>
      <c r="Z94" s="10"/>
      <c r="AA94" s="6"/>
      <c r="AB94" s="6"/>
      <c r="AC94" s="6"/>
      <c r="AD94" s="6"/>
      <c r="AE94" s="6"/>
      <c r="AF94" s="7"/>
    </row>
    <row r="95" spans="1:32" ht="15.75" customHeight="1" x14ac:dyDescent="0.25">
      <c r="A95" s="359">
        <v>1</v>
      </c>
      <c r="B95" s="360" t="s">
        <v>118</v>
      </c>
      <c r="C95" s="361" t="s">
        <v>76</v>
      </c>
      <c r="D95" s="360" t="s">
        <v>95</v>
      </c>
      <c r="E95" s="31" t="s">
        <v>19</v>
      </c>
      <c r="F95" s="29" t="s">
        <v>11</v>
      </c>
      <c r="G95" s="361" t="s">
        <v>15</v>
      </c>
      <c r="H95" s="362" t="s">
        <v>154</v>
      </c>
      <c r="I95" s="47">
        <v>1</v>
      </c>
      <c r="J95" s="45">
        <v>9</v>
      </c>
      <c r="K95" s="46">
        <v>1</v>
      </c>
      <c r="L95" s="139">
        <f t="shared" ref="L95:L102" si="32">J95*K95</f>
        <v>9</v>
      </c>
      <c r="M95" s="48"/>
      <c r="N95" s="45"/>
      <c r="O95" s="46"/>
      <c r="P95" s="196"/>
      <c r="Q95" s="47"/>
      <c r="R95" s="45"/>
      <c r="S95" s="46"/>
      <c r="T95" s="143"/>
      <c r="U95" s="356">
        <f>SUM(K95:K101)</f>
        <v>12</v>
      </c>
      <c r="V95" s="71">
        <f t="shared" ref="V95:V101" si="33">I95*K95+M95*O95+Q95*S95</f>
        <v>1</v>
      </c>
      <c r="W95" s="357">
        <f>SUM(L95:L101)</f>
        <v>108</v>
      </c>
      <c r="X95" s="103">
        <f t="shared" ref="X95:X102" si="34">I95*L95+M95*P95+Q95*T95</f>
        <v>9</v>
      </c>
      <c r="Y95" s="130">
        <f>PRODUCT(X95,36)</f>
        <v>324</v>
      </c>
      <c r="Z95" s="10"/>
      <c r="AA95" s="6"/>
      <c r="AB95" s="6"/>
      <c r="AC95" s="6"/>
      <c r="AD95" s="6"/>
      <c r="AE95" s="6"/>
      <c r="AF95" s="7"/>
    </row>
    <row r="96" spans="1:32" ht="17.25" customHeight="1" x14ac:dyDescent="0.25">
      <c r="A96" s="316"/>
      <c r="B96" s="317"/>
      <c r="C96" s="319"/>
      <c r="D96" s="317"/>
      <c r="E96" s="11" t="s">
        <v>153</v>
      </c>
      <c r="F96" s="33" t="s">
        <v>11</v>
      </c>
      <c r="G96" s="319"/>
      <c r="H96" s="363"/>
      <c r="I96" s="43">
        <v>1</v>
      </c>
      <c r="J96" s="36">
        <v>9</v>
      </c>
      <c r="K96" s="39">
        <v>1</v>
      </c>
      <c r="L96" s="140">
        <f t="shared" si="32"/>
        <v>9</v>
      </c>
      <c r="M96" s="42"/>
      <c r="N96" s="36"/>
      <c r="O96" s="39"/>
      <c r="P96" s="187"/>
      <c r="Q96" s="43"/>
      <c r="R96" s="36"/>
      <c r="S96" s="39"/>
      <c r="T96" s="144"/>
      <c r="U96" s="344"/>
      <c r="V96" s="44">
        <f t="shared" si="33"/>
        <v>1</v>
      </c>
      <c r="W96" s="358"/>
      <c r="X96" s="44">
        <f t="shared" si="34"/>
        <v>9</v>
      </c>
      <c r="Y96" s="185">
        <f t="shared" ref="Y96:Y101" si="35">PRODUCT(X96,36)</f>
        <v>324</v>
      </c>
      <c r="Z96" s="10"/>
      <c r="AA96" s="6"/>
      <c r="AB96" s="6"/>
      <c r="AC96" s="6"/>
      <c r="AD96" s="6"/>
      <c r="AE96" s="6"/>
      <c r="AF96" s="7"/>
    </row>
    <row r="97" spans="1:32" ht="17.25" customHeight="1" x14ac:dyDescent="0.25">
      <c r="A97" s="316"/>
      <c r="B97" s="317"/>
      <c r="C97" s="319"/>
      <c r="D97" s="317"/>
      <c r="E97" s="241" t="s">
        <v>158</v>
      </c>
      <c r="F97" s="33" t="s">
        <v>11</v>
      </c>
      <c r="G97" s="319"/>
      <c r="H97" s="363"/>
      <c r="I97" s="43">
        <v>1</v>
      </c>
      <c r="J97" s="36">
        <v>9</v>
      </c>
      <c r="K97" s="39">
        <v>4</v>
      </c>
      <c r="L97" s="140">
        <f t="shared" si="32"/>
        <v>36</v>
      </c>
      <c r="M97" s="42"/>
      <c r="N97" s="36"/>
      <c r="O97" s="39"/>
      <c r="P97" s="187"/>
      <c r="Q97" s="43"/>
      <c r="R97" s="36"/>
      <c r="S97" s="39"/>
      <c r="T97" s="144"/>
      <c r="U97" s="344"/>
      <c r="V97" s="44">
        <f t="shared" si="33"/>
        <v>4</v>
      </c>
      <c r="W97" s="358"/>
      <c r="X97" s="44">
        <f t="shared" si="34"/>
        <v>36</v>
      </c>
      <c r="Y97" s="185">
        <f t="shared" si="35"/>
        <v>1296</v>
      </c>
      <c r="Z97" s="10"/>
      <c r="AA97" s="6"/>
      <c r="AB97" s="6"/>
      <c r="AC97" s="6"/>
      <c r="AD97" s="6"/>
      <c r="AE97" s="6"/>
      <c r="AF97" s="7"/>
    </row>
    <row r="98" spans="1:32" ht="17.25" customHeight="1" x14ac:dyDescent="0.25">
      <c r="A98" s="316"/>
      <c r="B98" s="317"/>
      <c r="C98" s="319"/>
      <c r="D98" s="317"/>
      <c r="E98" s="11" t="s">
        <v>24</v>
      </c>
      <c r="F98" s="35" t="s">
        <v>11</v>
      </c>
      <c r="G98" s="319"/>
      <c r="H98" s="363"/>
      <c r="I98" s="43">
        <v>1</v>
      </c>
      <c r="J98" s="36">
        <v>9</v>
      </c>
      <c r="K98" s="39">
        <v>1</v>
      </c>
      <c r="L98" s="140">
        <f t="shared" si="32"/>
        <v>9</v>
      </c>
      <c r="M98" s="42"/>
      <c r="N98" s="36"/>
      <c r="O98" s="39"/>
      <c r="P98" s="187"/>
      <c r="Q98" s="43"/>
      <c r="R98" s="36"/>
      <c r="S98" s="39"/>
      <c r="T98" s="144"/>
      <c r="U98" s="344"/>
      <c r="V98" s="44">
        <f t="shared" si="33"/>
        <v>1</v>
      </c>
      <c r="W98" s="358"/>
      <c r="X98" s="44">
        <f t="shared" si="34"/>
        <v>9</v>
      </c>
      <c r="Y98" s="185">
        <f t="shared" si="35"/>
        <v>324</v>
      </c>
      <c r="Z98" s="10"/>
      <c r="AA98" s="6"/>
      <c r="AB98" s="6"/>
      <c r="AC98" s="6"/>
      <c r="AD98" s="6"/>
      <c r="AE98" s="6"/>
      <c r="AF98" s="7"/>
    </row>
    <row r="99" spans="1:32" ht="17.25" customHeight="1" x14ac:dyDescent="0.25">
      <c r="A99" s="316"/>
      <c r="B99" s="317"/>
      <c r="C99" s="319"/>
      <c r="D99" s="317"/>
      <c r="E99" s="11" t="s">
        <v>162</v>
      </c>
      <c r="F99" s="33" t="s">
        <v>11</v>
      </c>
      <c r="G99" s="319"/>
      <c r="H99" s="363"/>
      <c r="I99" s="43">
        <v>1</v>
      </c>
      <c r="J99" s="36">
        <v>9</v>
      </c>
      <c r="K99" s="39">
        <v>3</v>
      </c>
      <c r="L99" s="140">
        <f t="shared" si="32"/>
        <v>27</v>
      </c>
      <c r="M99" s="42"/>
      <c r="N99" s="36"/>
      <c r="O99" s="39"/>
      <c r="P99" s="187"/>
      <c r="Q99" s="43"/>
      <c r="R99" s="36"/>
      <c r="S99" s="39"/>
      <c r="T99" s="144"/>
      <c r="U99" s="344"/>
      <c r="V99" s="231">
        <f t="shared" si="33"/>
        <v>3</v>
      </c>
      <c r="W99" s="358"/>
      <c r="X99" s="231">
        <f t="shared" si="34"/>
        <v>27</v>
      </c>
      <c r="Y99" s="185">
        <f t="shared" si="35"/>
        <v>972</v>
      </c>
      <c r="Z99" s="10"/>
      <c r="AA99" s="6"/>
      <c r="AB99" s="6"/>
      <c r="AC99" s="6"/>
      <c r="AD99" s="6"/>
      <c r="AE99" s="6"/>
      <c r="AF99" s="7"/>
    </row>
    <row r="100" spans="1:32" ht="17.25" customHeight="1" x14ac:dyDescent="0.25">
      <c r="A100" s="316"/>
      <c r="B100" s="317"/>
      <c r="C100" s="319"/>
      <c r="D100" s="317"/>
      <c r="E100" s="11" t="s">
        <v>159</v>
      </c>
      <c r="F100" s="33" t="s">
        <v>11</v>
      </c>
      <c r="G100" s="319"/>
      <c r="H100" s="363"/>
      <c r="I100" s="43">
        <v>1</v>
      </c>
      <c r="J100" s="36">
        <v>9</v>
      </c>
      <c r="K100" s="39">
        <v>1</v>
      </c>
      <c r="L100" s="140">
        <f t="shared" si="32"/>
        <v>9</v>
      </c>
      <c r="M100" s="42"/>
      <c r="N100" s="36"/>
      <c r="O100" s="39"/>
      <c r="P100" s="187"/>
      <c r="Q100" s="43"/>
      <c r="R100" s="36"/>
      <c r="S100" s="39"/>
      <c r="T100" s="144"/>
      <c r="U100" s="344"/>
      <c r="V100" s="44">
        <f t="shared" si="33"/>
        <v>1</v>
      </c>
      <c r="W100" s="358"/>
      <c r="X100" s="44">
        <f t="shared" si="34"/>
        <v>9</v>
      </c>
      <c r="Y100" s="185">
        <f t="shared" si="35"/>
        <v>324</v>
      </c>
      <c r="Z100" s="10"/>
      <c r="AA100" s="6"/>
      <c r="AB100" s="6"/>
      <c r="AC100" s="6"/>
      <c r="AD100" s="6"/>
      <c r="AE100" s="6"/>
      <c r="AF100" s="7"/>
    </row>
    <row r="101" spans="1:32" ht="17.25" customHeight="1" thickBot="1" x14ac:dyDescent="0.3">
      <c r="A101" s="316"/>
      <c r="B101" s="317"/>
      <c r="C101" s="319"/>
      <c r="D101" s="317"/>
      <c r="E101" s="11" t="s">
        <v>160</v>
      </c>
      <c r="F101" s="33" t="s">
        <v>11</v>
      </c>
      <c r="G101" s="319"/>
      <c r="H101" s="363"/>
      <c r="I101" s="43">
        <v>1</v>
      </c>
      <c r="J101" s="36">
        <v>9</v>
      </c>
      <c r="K101" s="39">
        <v>1</v>
      </c>
      <c r="L101" s="140">
        <f t="shared" si="32"/>
        <v>9</v>
      </c>
      <c r="M101" s="42"/>
      <c r="N101" s="36"/>
      <c r="O101" s="39"/>
      <c r="P101" s="187"/>
      <c r="Q101" s="43"/>
      <c r="R101" s="36"/>
      <c r="S101" s="39"/>
      <c r="T101" s="144"/>
      <c r="U101" s="344"/>
      <c r="V101" s="72">
        <f t="shared" si="33"/>
        <v>1</v>
      </c>
      <c r="W101" s="358"/>
      <c r="X101" s="44">
        <f t="shared" si="34"/>
        <v>9</v>
      </c>
      <c r="Y101" s="185">
        <f t="shared" si="35"/>
        <v>324</v>
      </c>
      <c r="Z101" s="10"/>
      <c r="AA101" s="6"/>
      <c r="AB101" s="6"/>
      <c r="AC101" s="6"/>
      <c r="AD101" s="6"/>
      <c r="AE101" s="6"/>
      <c r="AF101" s="7"/>
    </row>
    <row r="102" spans="1:32" ht="46.15" customHeight="1" thickBot="1" x14ac:dyDescent="0.3">
      <c r="A102" s="131">
        <v>2</v>
      </c>
      <c r="B102" s="28" t="s">
        <v>130</v>
      </c>
      <c r="C102" s="32"/>
      <c r="D102" s="28"/>
      <c r="E102" s="30" t="s">
        <v>18</v>
      </c>
      <c r="F102" s="32"/>
      <c r="G102" s="32" t="s">
        <v>15</v>
      </c>
      <c r="H102" s="197"/>
      <c r="I102" s="138">
        <v>2</v>
      </c>
      <c r="J102" s="37">
        <v>13</v>
      </c>
      <c r="K102" s="40">
        <v>2</v>
      </c>
      <c r="L102" s="141">
        <f t="shared" si="32"/>
        <v>26</v>
      </c>
      <c r="M102" s="133"/>
      <c r="N102" s="37"/>
      <c r="O102" s="40"/>
      <c r="P102" s="198"/>
      <c r="Q102" s="138"/>
      <c r="R102" s="37"/>
      <c r="S102" s="40"/>
      <c r="T102" s="145"/>
      <c r="U102" s="55">
        <f t="shared" ref="U102" si="36">K102+O102+S102</f>
        <v>2</v>
      </c>
      <c r="V102" s="84">
        <f t="shared" ref="V102" si="37">I102*K102+M102*O102+Q102*S102</f>
        <v>4</v>
      </c>
      <c r="W102" s="56">
        <f t="shared" ref="W102" si="38">L102+P102+T102</f>
        <v>26</v>
      </c>
      <c r="X102" s="208">
        <f t="shared" si="34"/>
        <v>52</v>
      </c>
      <c r="Y102" s="124">
        <f t="shared" ref="Y102" si="39">X102*36</f>
        <v>1872</v>
      </c>
      <c r="Z102" s="10"/>
      <c r="AA102" s="6"/>
      <c r="AB102" s="6"/>
      <c r="AC102" s="6"/>
      <c r="AD102" s="6"/>
      <c r="AE102" s="6"/>
      <c r="AF102" s="7"/>
    </row>
    <row r="103" spans="1:32" ht="16.5" customHeight="1" thickBot="1" x14ac:dyDescent="0.3">
      <c r="A103" s="351" t="s">
        <v>144</v>
      </c>
      <c r="B103" s="352"/>
      <c r="C103" s="352"/>
      <c r="D103" s="352"/>
      <c r="E103" s="352"/>
      <c r="F103" s="352"/>
      <c r="G103" s="352"/>
      <c r="H103" s="352"/>
      <c r="I103" s="180"/>
      <c r="J103" s="56"/>
      <c r="K103" s="56">
        <f>SUM(K95:K102)</f>
        <v>14</v>
      </c>
      <c r="L103" s="181">
        <f>SUM(L95:L102)</f>
        <v>134</v>
      </c>
      <c r="M103" s="55"/>
      <c r="N103" s="56"/>
      <c r="O103" s="56"/>
      <c r="P103" s="199"/>
      <c r="Q103" s="180"/>
      <c r="R103" s="56"/>
      <c r="S103" s="56"/>
      <c r="T103" s="124"/>
      <c r="U103" s="55">
        <v>12</v>
      </c>
      <c r="V103" s="56">
        <f>SUM(V95:V102)</f>
        <v>16</v>
      </c>
      <c r="W103" s="56">
        <f>SUM(W95:W102)</f>
        <v>134</v>
      </c>
      <c r="X103" s="56">
        <f>SUM(X95:X102)</f>
        <v>160</v>
      </c>
      <c r="Y103" s="124">
        <f>X103*36</f>
        <v>5760</v>
      </c>
      <c r="Z103" s="10"/>
      <c r="AA103" s="6"/>
      <c r="AB103" s="6"/>
      <c r="AC103" s="6"/>
      <c r="AD103" s="6"/>
      <c r="AE103" s="6"/>
      <c r="AF103" s="7"/>
    </row>
    <row r="104" spans="1:32" s="194" customFormat="1" ht="20.25" customHeight="1" thickBot="1" x14ac:dyDescent="0.3">
      <c r="A104" s="370" t="s">
        <v>147</v>
      </c>
      <c r="B104" s="371"/>
      <c r="C104" s="371"/>
      <c r="D104" s="371"/>
      <c r="E104" s="371"/>
      <c r="F104" s="371"/>
      <c r="G104" s="371"/>
      <c r="H104" s="372"/>
      <c r="I104" s="234"/>
      <c r="J104" s="232"/>
      <c r="K104" s="232"/>
      <c r="L104" s="235"/>
      <c r="M104" s="236"/>
      <c r="N104" s="232"/>
      <c r="O104" s="232"/>
      <c r="P104" s="233"/>
      <c r="Q104" s="237"/>
      <c r="R104" s="238"/>
      <c r="S104" s="238"/>
      <c r="T104" s="239"/>
      <c r="U104" s="236">
        <f>U27+U46+U56+U66+U90+U103</f>
        <v>210</v>
      </c>
      <c r="V104" s="238">
        <f>V27+V46+V56+V66+V90+V103</f>
        <v>558</v>
      </c>
      <c r="W104" s="232">
        <f>W27+W46+W56+W66+W90+W103</f>
        <v>3058</v>
      </c>
      <c r="X104" s="232">
        <f>X27+X46+X56+X66+X90+X103</f>
        <v>8048</v>
      </c>
      <c r="Y104" s="240">
        <f>Y27+Y46+Y56+Y66+Y90+Y103</f>
        <v>289728</v>
      </c>
      <c r="Z104" s="191"/>
      <c r="AA104" s="192"/>
      <c r="AB104" s="192"/>
      <c r="AC104" s="195"/>
      <c r="AD104" s="195"/>
      <c r="AE104" s="195"/>
    </row>
    <row r="105" spans="1:32" ht="198.75" hidden="1" customHeight="1" x14ac:dyDescent="0.3">
      <c r="A105" s="76"/>
      <c r="B105" s="18"/>
      <c r="C105" s="19"/>
      <c r="D105" s="18"/>
      <c r="E105" s="18"/>
      <c r="F105" s="18"/>
      <c r="G105" s="18"/>
      <c r="H105" s="18"/>
      <c r="I105" s="19"/>
      <c r="J105" s="19"/>
      <c r="K105" s="19"/>
      <c r="L105" s="20"/>
      <c r="M105" s="19"/>
      <c r="N105" s="19"/>
      <c r="O105" s="19"/>
      <c r="P105" s="19"/>
      <c r="Q105" s="21"/>
      <c r="R105" s="21"/>
      <c r="S105" s="21"/>
      <c r="T105" s="21"/>
      <c r="U105" s="21"/>
      <c r="V105" s="77">
        <f>SUM(V95:V102)</f>
        <v>16</v>
      </c>
      <c r="W105" s="77"/>
      <c r="X105" s="77"/>
      <c r="Y105" s="19"/>
      <c r="Z105" s="10"/>
      <c r="AA105" s="6"/>
      <c r="AB105" s="6"/>
      <c r="AC105" s="1"/>
      <c r="AD105" s="1"/>
      <c r="AE105" s="1"/>
    </row>
    <row r="106" spans="1:32" ht="19.5" customHeight="1" thickTop="1" x14ac:dyDescent="0.25">
      <c r="A106" s="18"/>
      <c r="B106" s="18"/>
      <c r="C106" s="19"/>
      <c r="D106" s="18"/>
      <c r="E106" s="18"/>
      <c r="F106" s="18"/>
      <c r="G106" s="18"/>
      <c r="H106" s="18"/>
      <c r="I106" s="19"/>
      <c r="J106" s="19"/>
      <c r="K106" s="19"/>
      <c r="L106" s="20"/>
      <c r="M106" s="19"/>
      <c r="N106" s="19"/>
      <c r="O106" s="19"/>
      <c r="P106" s="19"/>
      <c r="Q106" s="21"/>
      <c r="R106" s="21"/>
      <c r="S106" s="21"/>
      <c r="T106" s="21"/>
      <c r="U106" s="21"/>
      <c r="V106" s="19"/>
      <c r="W106" s="19"/>
      <c r="X106" s="19"/>
      <c r="Y106" s="19"/>
      <c r="Z106" s="10"/>
      <c r="AA106" s="6"/>
      <c r="AB106" s="6"/>
      <c r="AC106" s="1"/>
      <c r="AD106" s="1"/>
      <c r="AE106" s="1"/>
    </row>
    <row r="107" spans="1:32" ht="22.5" customHeight="1" x14ac:dyDescent="0.25">
      <c r="A107" s="6"/>
      <c r="B107" s="22"/>
      <c r="C107" s="22"/>
      <c r="D107" s="22"/>
      <c r="E107" s="18"/>
      <c r="F107" s="18"/>
      <c r="G107" s="18"/>
      <c r="H107" s="18"/>
      <c r="I107" s="19"/>
      <c r="J107" s="19"/>
      <c r="K107" s="19"/>
      <c r="L107" s="20"/>
      <c r="M107" s="19"/>
      <c r="N107" s="19"/>
      <c r="O107" s="19"/>
      <c r="P107" s="19"/>
      <c r="Q107" s="21"/>
      <c r="R107" s="21"/>
      <c r="S107" s="21"/>
      <c r="T107" s="21"/>
      <c r="U107" s="21"/>
      <c r="V107" s="19"/>
      <c r="W107" s="19"/>
      <c r="X107" s="19"/>
      <c r="Y107" s="19"/>
      <c r="Z107" s="10"/>
      <c r="AA107" s="6"/>
      <c r="AB107" s="6"/>
      <c r="AC107" s="1"/>
      <c r="AD107" s="1"/>
      <c r="AE107" s="1"/>
    </row>
    <row r="108" spans="1:32" x14ac:dyDescent="0.25">
      <c r="A108" s="6"/>
      <c r="B108" s="23"/>
      <c r="C108" s="23"/>
      <c r="D108" s="2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Z108" s="7"/>
      <c r="AA108" s="7"/>
      <c r="AB108" s="7"/>
    </row>
    <row r="109" spans="1:32" x14ac:dyDescent="0.25">
      <c r="A109" s="6"/>
      <c r="B109" s="23"/>
      <c r="C109" s="23"/>
      <c r="D109" s="2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32" x14ac:dyDescent="0.25">
      <c r="A110" s="6"/>
      <c r="B110" s="23"/>
      <c r="C110" s="23"/>
      <c r="D110" s="25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32" ht="12.75" customHeight="1" x14ac:dyDescent="0.25">
      <c r="A111" s="6"/>
      <c r="B111" s="23"/>
      <c r="C111" s="23"/>
      <c r="D111" s="2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32" ht="14.45" hidden="1" customHeight="1" x14ac:dyDescent="0.3">
      <c r="A112" s="349"/>
      <c r="B112" s="349"/>
      <c r="C112" s="23"/>
      <c r="D112" s="2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4.45" hidden="1" x14ac:dyDescent="0.3">
      <c r="A113" s="7"/>
      <c r="B113" s="7"/>
      <c r="C113" s="1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4.45" hidden="1" x14ac:dyDescent="0.3">
      <c r="A114" s="7"/>
      <c r="B114" s="7"/>
      <c r="C114" s="16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4.45" hidden="1" x14ac:dyDescent="0.3">
      <c r="A115" s="7"/>
      <c r="B115" s="7"/>
      <c r="C115" s="16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4.45" hidden="1" x14ac:dyDescent="0.3">
      <c r="A116" s="7"/>
      <c r="B116" s="7"/>
      <c r="C116" s="16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4.45" hidden="1" x14ac:dyDescent="0.3">
      <c r="A117" s="7"/>
      <c r="B117" s="7"/>
      <c r="C117" s="16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4.45" hidden="1" x14ac:dyDescent="0.3">
      <c r="A118" s="7"/>
      <c r="B118" s="7"/>
      <c r="C118" s="16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5">
      <c r="A119" s="7"/>
      <c r="B119" s="7"/>
      <c r="C119" s="16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5">
      <c r="A120" s="7"/>
      <c r="B120" s="7"/>
      <c r="C120" s="1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5">
      <c r="A121" s="7"/>
      <c r="B121" s="7"/>
      <c r="C121" s="16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5">
      <c r="A122" s="7"/>
      <c r="B122" s="7"/>
      <c r="C122" s="1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5">
      <c r="A123" s="7"/>
      <c r="B123" s="7"/>
      <c r="C123" s="1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5">
      <c r="A124" s="7"/>
      <c r="B124" s="7"/>
      <c r="C124" s="1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7"/>
      <c r="B125" s="7"/>
      <c r="C125" s="16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5">
      <c r="A126" s="7"/>
      <c r="B126" s="7"/>
      <c r="C126" s="16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5">
      <c r="A127" s="7"/>
      <c r="B127" s="7"/>
      <c r="C127" s="16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5">
      <c r="A128" s="7"/>
      <c r="B128" s="7"/>
      <c r="C128" s="16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5">
      <c r="A129" s="7"/>
      <c r="B129" s="7"/>
      <c r="C129" s="1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5">
      <c r="A130" s="7"/>
      <c r="B130" s="7"/>
      <c r="C130" s="1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5">
      <c r="A131" s="7"/>
      <c r="B131" s="7"/>
      <c r="C131" s="16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5">
      <c r="A132" s="7"/>
      <c r="B132" s="7"/>
      <c r="C132" s="1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5">
      <c r="A133" s="7"/>
      <c r="B133" s="7"/>
      <c r="C133" s="1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5">
      <c r="A134" s="7"/>
      <c r="B134" s="7"/>
      <c r="C134" s="1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7"/>
      <c r="B135" s="7"/>
      <c r="C135" s="1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5">
      <c r="A136" s="7"/>
      <c r="B136" s="7"/>
      <c r="C136" s="1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5">
      <c r="A137" s="7"/>
      <c r="B137" s="7"/>
      <c r="C137" s="1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5">
      <c r="A138" s="7"/>
      <c r="B138" s="7"/>
      <c r="C138" s="16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5">
      <c r="A139" s="7"/>
      <c r="B139" s="7"/>
      <c r="C139" s="16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5">
      <c r="A140" s="7"/>
      <c r="B140" s="7"/>
      <c r="C140" s="16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5">
      <c r="A141" s="7"/>
      <c r="B141" s="7"/>
      <c r="C141" s="1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5">
      <c r="A142" s="7"/>
      <c r="B142" s="7"/>
      <c r="C142" s="1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5">
      <c r="A143" s="7"/>
      <c r="B143" s="7"/>
      <c r="C143" s="1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5">
      <c r="A144" s="7"/>
      <c r="B144" s="7"/>
      <c r="C144" s="16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5">
      <c r="A145" s="7"/>
      <c r="B145" s="7"/>
      <c r="C145" s="1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5">
      <c r="A146" s="7"/>
      <c r="B146" s="7"/>
      <c r="C146" s="16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5">
      <c r="A147" s="7"/>
      <c r="B147" s="7"/>
      <c r="C147" s="16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5">
      <c r="A148" s="7"/>
      <c r="B148" s="7"/>
      <c r="C148" s="1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x14ac:dyDescent="0.25">
      <c r="A149" s="7"/>
      <c r="B149" s="7"/>
      <c r="C149" s="16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x14ac:dyDescent="0.25">
      <c r="A150" s="7"/>
      <c r="B150" s="7"/>
      <c r="C150" s="16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x14ac:dyDescent="0.25">
      <c r="A151" s="7"/>
      <c r="B151" s="7"/>
      <c r="C151" s="1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x14ac:dyDescent="0.25">
      <c r="A152" s="7"/>
      <c r="B152" s="7"/>
      <c r="C152" s="16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x14ac:dyDescent="0.25">
      <c r="A153" s="7"/>
      <c r="B153" s="7"/>
      <c r="C153" s="16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x14ac:dyDescent="0.25">
      <c r="A154" s="7"/>
      <c r="B154" s="7"/>
      <c r="C154" s="16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x14ac:dyDescent="0.25">
      <c r="A155" s="7"/>
      <c r="B155" s="7"/>
      <c r="C155" s="16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x14ac:dyDescent="0.25">
      <c r="A156" s="7"/>
      <c r="B156" s="7"/>
      <c r="C156" s="16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x14ac:dyDescent="0.25">
      <c r="A157" s="7"/>
      <c r="B157" s="7"/>
      <c r="C157" s="16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x14ac:dyDescent="0.25">
      <c r="A158" s="7"/>
      <c r="B158" s="7"/>
      <c r="C158" s="16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x14ac:dyDescent="0.25">
      <c r="A159" s="7"/>
      <c r="B159" s="7"/>
      <c r="C159" s="16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x14ac:dyDescent="0.25">
      <c r="A160" s="7"/>
      <c r="B160" s="7"/>
      <c r="C160" s="16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x14ac:dyDescent="0.25">
      <c r="A161" s="7"/>
      <c r="B161" s="7"/>
      <c r="C161" s="16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x14ac:dyDescent="0.25">
      <c r="A162" s="7"/>
      <c r="B162" s="7"/>
      <c r="C162" s="16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x14ac:dyDescent="0.25">
      <c r="A163" s="7"/>
      <c r="B163" s="7"/>
      <c r="C163" s="16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x14ac:dyDescent="0.25">
      <c r="A164" s="7"/>
      <c r="B164" s="7"/>
      <c r="C164" s="16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x14ac:dyDescent="0.25">
      <c r="A165" s="7"/>
      <c r="B165" s="7"/>
      <c r="C165" s="16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x14ac:dyDescent="0.25">
      <c r="A166" s="7"/>
      <c r="B166" s="7"/>
      <c r="C166" s="16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x14ac:dyDescent="0.25">
      <c r="A167" s="7"/>
      <c r="B167" s="7"/>
      <c r="C167" s="16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x14ac:dyDescent="0.25">
      <c r="A168" s="7"/>
      <c r="B168" s="7"/>
      <c r="C168" s="16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x14ac:dyDescent="0.25">
      <c r="A169" s="7"/>
      <c r="B169" s="7"/>
      <c r="C169" s="16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x14ac:dyDescent="0.25">
      <c r="A170" s="7"/>
      <c r="B170" s="7"/>
      <c r="C170" s="16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x14ac:dyDescent="0.25">
      <c r="A171" s="7"/>
      <c r="B171" s="7"/>
      <c r="C171" s="1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x14ac:dyDescent="0.25">
      <c r="A172" s="7"/>
      <c r="B172" s="7"/>
      <c r="C172" s="16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x14ac:dyDescent="0.25">
      <c r="A173" s="7"/>
      <c r="B173" s="7"/>
      <c r="C173" s="1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x14ac:dyDescent="0.25">
      <c r="A174" s="7"/>
      <c r="B174" s="7"/>
      <c r="C174" s="16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x14ac:dyDescent="0.25">
      <c r="A175" s="7"/>
      <c r="B175" s="7"/>
      <c r="C175" s="1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x14ac:dyDescent="0.25">
      <c r="A176" s="7"/>
      <c r="B176" s="7"/>
      <c r="C176" s="16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x14ac:dyDescent="0.25">
      <c r="A177" s="7"/>
      <c r="B177" s="7"/>
      <c r="C177" s="1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x14ac:dyDescent="0.25">
      <c r="A178" s="7"/>
      <c r="B178" s="7"/>
      <c r="C178" s="16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x14ac:dyDescent="0.25">
      <c r="A179" s="7"/>
      <c r="B179" s="7"/>
      <c r="C179" s="1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x14ac:dyDescent="0.25">
      <c r="A180" s="7"/>
      <c r="B180" s="7"/>
      <c r="C180" s="16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x14ac:dyDescent="0.25">
      <c r="A181" s="7"/>
      <c r="B181" s="7"/>
      <c r="C181" s="1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x14ac:dyDescent="0.25">
      <c r="A182" s="7"/>
      <c r="B182" s="7"/>
      <c r="C182" s="16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x14ac:dyDescent="0.25">
      <c r="A183" s="7"/>
      <c r="B183" s="7"/>
      <c r="C183" s="1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x14ac:dyDescent="0.25">
      <c r="A184" s="7"/>
      <c r="B184" s="7"/>
      <c r="C184" s="16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x14ac:dyDescent="0.25">
      <c r="A185" s="7"/>
      <c r="B185" s="7"/>
      <c r="C185" s="1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x14ac:dyDescent="0.25">
      <c r="A186" s="7"/>
      <c r="B186" s="7"/>
      <c r="C186" s="16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x14ac:dyDescent="0.25">
      <c r="A187" s="7"/>
      <c r="B187" s="7"/>
      <c r="C187" s="1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x14ac:dyDescent="0.25">
      <c r="A188" s="7"/>
      <c r="B188" s="7"/>
      <c r="C188" s="16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x14ac:dyDescent="0.25">
      <c r="A189" s="7"/>
      <c r="B189" s="7"/>
      <c r="C189" s="16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x14ac:dyDescent="0.25">
      <c r="A190" s="7"/>
      <c r="B190" s="7"/>
      <c r="C190" s="16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x14ac:dyDescent="0.25">
      <c r="A191" s="7"/>
      <c r="B191" s="7"/>
      <c r="C191" s="16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x14ac:dyDescent="0.25">
      <c r="A192" s="7"/>
      <c r="B192" s="7"/>
      <c r="C192" s="1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x14ac:dyDescent="0.25">
      <c r="A193" s="7"/>
      <c r="B193" s="7"/>
      <c r="C193" s="16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x14ac:dyDescent="0.25">
      <c r="A194" s="7"/>
      <c r="B194" s="7"/>
      <c r="C194" s="16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x14ac:dyDescent="0.25">
      <c r="A195" s="7"/>
      <c r="B195" s="7"/>
      <c r="C195" s="16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x14ac:dyDescent="0.25">
      <c r="A196" s="7"/>
      <c r="B196" s="7"/>
      <c r="C196" s="16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x14ac:dyDescent="0.25">
      <c r="A197" s="7"/>
      <c r="B197" s="7"/>
      <c r="C197" s="1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x14ac:dyDescent="0.25">
      <c r="A198" s="7"/>
      <c r="B198" s="7"/>
      <c r="C198" s="1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x14ac:dyDescent="0.25">
      <c r="A199" s="7"/>
      <c r="B199" s="7"/>
      <c r="C199" s="16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x14ac:dyDescent="0.25">
      <c r="A200" s="7"/>
      <c r="B200" s="7"/>
      <c r="C200" s="1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x14ac:dyDescent="0.25">
      <c r="A201" s="7"/>
      <c r="B201" s="7"/>
      <c r="C201" s="16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x14ac:dyDescent="0.25">
      <c r="A202" s="7"/>
      <c r="B202" s="7"/>
      <c r="C202" s="16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x14ac:dyDescent="0.25">
      <c r="A203" s="7"/>
      <c r="B203" s="7"/>
      <c r="C203" s="1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x14ac:dyDescent="0.25">
      <c r="A204" s="7"/>
      <c r="B204" s="7"/>
      <c r="C204" s="1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x14ac:dyDescent="0.25">
      <c r="A205" s="7"/>
      <c r="B205" s="7"/>
      <c r="C205" s="1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x14ac:dyDescent="0.25">
      <c r="A206" s="7"/>
      <c r="B206" s="7"/>
      <c r="C206" s="1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x14ac:dyDescent="0.25">
      <c r="A207" s="7"/>
      <c r="B207" s="7"/>
      <c r="C207" s="1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x14ac:dyDescent="0.25">
      <c r="A208" s="7"/>
      <c r="B208" s="7"/>
      <c r="C208" s="16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x14ac:dyDescent="0.25">
      <c r="A209" s="7"/>
      <c r="B209" s="7"/>
      <c r="C209" s="16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x14ac:dyDescent="0.25">
      <c r="A210" s="7"/>
      <c r="B210" s="7"/>
      <c r="C210" s="16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x14ac:dyDescent="0.25">
      <c r="A211" s="7"/>
      <c r="B211" s="7"/>
      <c r="C211" s="1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x14ac:dyDescent="0.25">
      <c r="A212" s="7"/>
      <c r="B212" s="7"/>
      <c r="C212" s="16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x14ac:dyDescent="0.25">
      <c r="A213" s="7"/>
      <c r="B213" s="7"/>
      <c r="C213" s="1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x14ac:dyDescent="0.25">
      <c r="A214" s="7"/>
      <c r="B214" s="7"/>
      <c r="C214" s="16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x14ac:dyDescent="0.25">
      <c r="A215" s="7"/>
      <c r="B215" s="7"/>
      <c r="C215" s="1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x14ac:dyDescent="0.25">
      <c r="A216" s="7"/>
      <c r="B216" s="7"/>
      <c r="C216" s="1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x14ac:dyDescent="0.25">
      <c r="A217" s="7"/>
      <c r="B217" s="7"/>
      <c r="C217" s="16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x14ac:dyDescent="0.25">
      <c r="A218" s="7"/>
      <c r="B218" s="7"/>
      <c r="C218" s="16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x14ac:dyDescent="0.25">
      <c r="A219" s="7"/>
      <c r="B219" s="7"/>
      <c r="C219" s="16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x14ac:dyDescent="0.25">
      <c r="A220" s="7"/>
      <c r="B220" s="7"/>
      <c r="C220" s="1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x14ac:dyDescent="0.25">
      <c r="A221" s="7"/>
      <c r="B221" s="7"/>
      <c r="C221" s="16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x14ac:dyDescent="0.25">
      <c r="A222" s="7"/>
      <c r="B222" s="7"/>
      <c r="C222" s="16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x14ac:dyDescent="0.25">
      <c r="A223" s="7"/>
      <c r="B223" s="7"/>
      <c r="C223" s="1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x14ac:dyDescent="0.25">
      <c r="A224" s="7"/>
      <c r="B224" s="7"/>
      <c r="C224" s="16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x14ac:dyDescent="0.25">
      <c r="A225" s="7"/>
      <c r="B225" s="7"/>
      <c r="C225" s="16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x14ac:dyDescent="0.25">
      <c r="A226" s="7"/>
      <c r="B226" s="7"/>
      <c r="C226" s="1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x14ac:dyDescent="0.25">
      <c r="A227" s="7"/>
      <c r="B227" s="7"/>
      <c r="C227" s="1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x14ac:dyDescent="0.25">
      <c r="A228" s="7"/>
      <c r="B228" s="7"/>
      <c r="C228" s="16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x14ac:dyDescent="0.25">
      <c r="A229" s="7"/>
      <c r="B229" s="7"/>
      <c r="C229" s="16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x14ac:dyDescent="0.25">
      <c r="A230" s="7"/>
      <c r="B230" s="7"/>
      <c r="C230" s="1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x14ac:dyDescent="0.25">
      <c r="A231" s="7"/>
      <c r="B231" s="7"/>
      <c r="C231" s="1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x14ac:dyDescent="0.25">
      <c r="A232" s="7"/>
      <c r="B232" s="7"/>
      <c r="C232" s="1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x14ac:dyDescent="0.25">
      <c r="A233" s="7"/>
      <c r="B233" s="7"/>
      <c r="C233" s="1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x14ac:dyDescent="0.25">
      <c r="A234" s="7"/>
      <c r="B234" s="7"/>
      <c r="C234" s="16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x14ac:dyDescent="0.25">
      <c r="A235" s="7"/>
      <c r="B235" s="7"/>
      <c r="C235" s="16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x14ac:dyDescent="0.25">
      <c r="A236" s="7"/>
      <c r="B236" s="7"/>
      <c r="C236" s="16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x14ac:dyDescent="0.25">
      <c r="A237" s="7"/>
      <c r="B237" s="7"/>
      <c r="C237" s="1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x14ac:dyDescent="0.25">
      <c r="A238" s="7"/>
      <c r="B238" s="7"/>
      <c r="C238" s="1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x14ac:dyDescent="0.25">
      <c r="A239" s="7"/>
      <c r="B239" s="7"/>
      <c r="C239" s="16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x14ac:dyDescent="0.25">
      <c r="A240" s="7"/>
      <c r="B240" s="7"/>
      <c r="C240" s="16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x14ac:dyDescent="0.25">
      <c r="A241" s="7"/>
      <c r="B241" s="7"/>
      <c r="C241" s="16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x14ac:dyDescent="0.25">
      <c r="A242" s="7"/>
      <c r="B242" s="7"/>
      <c r="C242" s="16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x14ac:dyDescent="0.25">
      <c r="A243" s="7"/>
      <c r="B243" s="7"/>
      <c r="C243" s="16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x14ac:dyDescent="0.25">
      <c r="A244" s="7"/>
      <c r="B244" s="7"/>
      <c r="C244" s="1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x14ac:dyDescent="0.25">
      <c r="A245" s="7"/>
      <c r="B245" s="7"/>
      <c r="C245" s="1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x14ac:dyDescent="0.25">
      <c r="A246" s="7"/>
      <c r="B246" s="7"/>
      <c r="C246" s="1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x14ac:dyDescent="0.25">
      <c r="A247" s="7"/>
      <c r="B247" s="7"/>
      <c r="C247" s="1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x14ac:dyDescent="0.25">
      <c r="A248" s="7"/>
      <c r="B248" s="7"/>
      <c r="C248" s="16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x14ac:dyDescent="0.25">
      <c r="A249" s="7"/>
      <c r="B249" s="7"/>
      <c r="C249" s="1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x14ac:dyDescent="0.25">
      <c r="A250" s="7"/>
      <c r="B250" s="7"/>
      <c r="C250" s="1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x14ac:dyDescent="0.25">
      <c r="A251" s="7"/>
      <c r="B251" s="7"/>
      <c r="C251" s="1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x14ac:dyDescent="0.25">
      <c r="A252" s="7"/>
      <c r="B252" s="7"/>
      <c r="C252" s="16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x14ac:dyDescent="0.25">
      <c r="A253" s="7"/>
      <c r="B253" s="7"/>
      <c r="C253" s="1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x14ac:dyDescent="0.25">
      <c r="A254" s="7"/>
      <c r="B254" s="7"/>
      <c r="C254" s="16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x14ac:dyDescent="0.25">
      <c r="A255" s="7"/>
      <c r="B255" s="7"/>
      <c r="C255" s="16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x14ac:dyDescent="0.25">
      <c r="A256" s="7"/>
      <c r="B256" s="7"/>
      <c r="C256" s="1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x14ac:dyDescent="0.25">
      <c r="A257" s="7"/>
      <c r="B257" s="7"/>
      <c r="C257" s="1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x14ac:dyDescent="0.25">
      <c r="A258" s="7"/>
      <c r="B258" s="7"/>
      <c r="C258" s="1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x14ac:dyDescent="0.25">
      <c r="A259" s="7"/>
      <c r="B259" s="7"/>
      <c r="C259" s="16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x14ac:dyDescent="0.25">
      <c r="A260" s="7"/>
      <c r="B260" s="7"/>
      <c r="C260" s="16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x14ac:dyDescent="0.25">
      <c r="A261" s="7"/>
      <c r="B261" s="7"/>
      <c r="C261" s="1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x14ac:dyDescent="0.25">
      <c r="A262" s="7"/>
      <c r="B262" s="7"/>
      <c r="C262" s="1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x14ac:dyDescent="0.25">
      <c r="A263" s="7"/>
      <c r="B263" s="7"/>
      <c r="C263" s="1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x14ac:dyDescent="0.25">
      <c r="A264" s="7"/>
      <c r="B264" s="7"/>
      <c r="C264" s="16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x14ac:dyDescent="0.25">
      <c r="A265" s="7"/>
      <c r="B265" s="7"/>
      <c r="C265" s="1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x14ac:dyDescent="0.25">
      <c r="A266" s="7"/>
      <c r="B266" s="7"/>
      <c r="C266" s="16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x14ac:dyDescent="0.25">
      <c r="A267" s="7"/>
      <c r="B267" s="7"/>
      <c r="C267" s="16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x14ac:dyDescent="0.25">
      <c r="A268" s="7"/>
      <c r="B268" s="7"/>
      <c r="C268" s="1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x14ac:dyDescent="0.25">
      <c r="A269" s="7"/>
      <c r="B269" s="7"/>
      <c r="C269" s="1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x14ac:dyDescent="0.25">
      <c r="A270" s="7"/>
      <c r="B270" s="7"/>
      <c r="C270" s="16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x14ac:dyDescent="0.25">
      <c r="A271" s="7"/>
      <c r="B271" s="7"/>
      <c r="C271" s="1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x14ac:dyDescent="0.25">
      <c r="A272" s="7"/>
      <c r="B272" s="7"/>
      <c r="C272" s="1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x14ac:dyDescent="0.25">
      <c r="A273" s="7"/>
      <c r="B273" s="7"/>
      <c r="C273" s="16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x14ac:dyDescent="0.25">
      <c r="A274" s="7"/>
      <c r="B274" s="7"/>
      <c r="C274" s="16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x14ac:dyDescent="0.25">
      <c r="A275" s="7"/>
      <c r="B275" s="7"/>
      <c r="C275" s="16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x14ac:dyDescent="0.25">
      <c r="A276" s="7"/>
      <c r="B276" s="7"/>
      <c r="C276" s="1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x14ac:dyDescent="0.25">
      <c r="A277" s="7"/>
      <c r="B277" s="7"/>
      <c r="C277" s="1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x14ac:dyDescent="0.25">
      <c r="A278" s="7"/>
      <c r="B278" s="7"/>
      <c r="C278" s="16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x14ac:dyDescent="0.25">
      <c r="A279" s="7"/>
      <c r="B279" s="7"/>
      <c r="C279" s="1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x14ac:dyDescent="0.25">
      <c r="A280" s="7"/>
      <c r="B280" s="7"/>
      <c r="C280" s="16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x14ac:dyDescent="0.25">
      <c r="A281" s="7"/>
      <c r="B281" s="7"/>
      <c r="C281" s="1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x14ac:dyDescent="0.25">
      <c r="A282" s="7"/>
      <c r="B282" s="7"/>
      <c r="C282" s="16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x14ac:dyDescent="0.25">
      <c r="A283" s="7"/>
      <c r="B283" s="7"/>
      <c r="C283" s="16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x14ac:dyDescent="0.25">
      <c r="A284" s="7"/>
      <c r="B284" s="7"/>
      <c r="C284" s="16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x14ac:dyDescent="0.25">
      <c r="A285" s="7"/>
      <c r="B285" s="7"/>
      <c r="C285" s="16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x14ac:dyDescent="0.25">
      <c r="A286" s="7"/>
      <c r="B286" s="7"/>
      <c r="C286" s="16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x14ac:dyDescent="0.25">
      <c r="A287" s="7"/>
      <c r="B287" s="7"/>
      <c r="C287" s="16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x14ac:dyDescent="0.25">
      <c r="A288" s="7"/>
      <c r="B288" s="7"/>
      <c r="C288" s="16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x14ac:dyDescent="0.25">
      <c r="A289" s="7"/>
      <c r="B289" s="7"/>
      <c r="C289" s="16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x14ac:dyDescent="0.25">
      <c r="A290" s="7"/>
      <c r="B290" s="7"/>
      <c r="C290" s="16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x14ac:dyDescent="0.25">
      <c r="A291" s="7"/>
      <c r="B291" s="7"/>
      <c r="C291" s="16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x14ac:dyDescent="0.25">
      <c r="A292" s="7"/>
      <c r="B292" s="7"/>
      <c r="C292" s="1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x14ac:dyDescent="0.25">
      <c r="A293" s="7"/>
      <c r="B293" s="7"/>
      <c r="C293" s="1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x14ac:dyDescent="0.25">
      <c r="A294" s="7"/>
      <c r="B294" s="7"/>
      <c r="C294" s="16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x14ac:dyDescent="0.25">
      <c r="A295" s="7"/>
      <c r="B295" s="7"/>
      <c r="C295" s="16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x14ac:dyDescent="0.25">
      <c r="A296" s="7"/>
      <c r="B296" s="7"/>
      <c r="C296" s="16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x14ac:dyDescent="0.25">
      <c r="A297" s="7"/>
      <c r="B297" s="7"/>
      <c r="C297" s="1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x14ac:dyDescent="0.25">
      <c r="A298" s="7"/>
      <c r="B298" s="7"/>
      <c r="C298" s="1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x14ac:dyDescent="0.25">
      <c r="A299" s="7"/>
      <c r="B299" s="7"/>
      <c r="C299" s="16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x14ac:dyDescent="0.25">
      <c r="A300" s="7"/>
      <c r="B300" s="7"/>
      <c r="C300" s="1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x14ac:dyDescent="0.25">
      <c r="A301" s="7"/>
      <c r="B301" s="7"/>
      <c r="C301" s="1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x14ac:dyDescent="0.25">
      <c r="A302" s="7"/>
      <c r="B302" s="7"/>
      <c r="C302" s="16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x14ac:dyDescent="0.25">
      <c r="A303" s="7"/>
      <c r="B303" s="7"/>
      <c r="C303" s="1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x14ac:dyDescent="0.25">
      <c r="A304" s="7"/>
      <c r="B304" s="7"/>
      <c r="C304" s="16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x14ac:dyDescent="0.25">
      <c r="A305" s="7"/>
      <c r="B305" s="7"/>
      <c r="C305" s="1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x14ac:dyDescent="0.25">
      <c r="A306" s="7"/>
      <c r="B306" s="7"/>
      <c r="C306" s="16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x14ac:dyDescent="0.25">
      <c r="A307" s="7"/>
      <c r="B307" s="7"/>
      <c r="C307" s="1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x14ac:dyDescent="0.25">
      <c r="A308" s="7"/>
      <c r="B308" s="7"/>
      <c r="C308" s="1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x14ac:dyDescent="0.25">
      <c r="A309" s="7"/>
      <c r="B309" s="7"/>
      <c r="C309" s="16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x14ac:dyDescent="0.25">
      <c r="A310" s="7"/>
      <c r="B310" s="7"/>
      <c r="C310" s="1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x14ac:dyDescent="0.25">
      <c r="A311" s="7"/>
      <c r="B311" s="7"/>
      <c r="C311" s="16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x14ac:dyDescent="0.25">
      <c r="A312" s="7"/>
      <c r="B312" s="7"/>
      <c r="C312" s="16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x14ac:dyDescent="0.25">
      <c r="A313" s="7"/>
      <c r="B313" s="7"/>
      <c r="C313" s="1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x14ac:dyDescent="0.25">
      <c r="A314" s="7"/>
      <c r="B314" s="7"/>
      <c r="C314" s="16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x14ac:dyDescent="0.25">
      <c r="A315" s="7"/>
      <c r="B315" s="7"/>
      <c r="C315" s="16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x14ac:dyDescent="0.25">
      <c r="A316" s="7"/>
      <c r="B316" s="7"/>
      <c r="C316" s="16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x14ac:dyDescent="0.25">
      <c r="A317" s="7"/>
      <c r="B317" s="7"/>
      <c r="C317" s="1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x14ac:dyDescent="0.25">
      <c r="A318" s="7"/>
      <c r="B318" s="7"/>
      <c r="C318" s="1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x14ac:dyDescent="0.25">
      <c r="A319" s="7"/>
      <c r="B319" s="7"/>
      <c r="C319" s="1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x14ac:dyDescent="0.25">
      <c r="A320" s="7"/>
      <c r="B320" s="7"/>
      <c r="C320" s="1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x14ac:dyDescent="0.25">
      <c r="A321" s="7"/>
      <c r="B321" s="7"/>
      <c r="C321" s="1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x14ac:dyDescent="0.25">
      <c r="A322" s="7"/>
      <c r="B322" s="7"/>
      <c r="C322" s="16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x14ac:dyDescent="0.25">
      <c r="A323" s="7"/>
      <c r="B323" s="7"/>
      <c r="C323" s="16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x14ac:dyDescent="0.25">
      <c r="A324" s="7"/>
      <c r="B324" s="7"/>
      <c r="C324" s="1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x14ac:dyDescent="0.25">
      <c r="A325" s="7"/>
      <c r="B325" s="7"/>
      <c r="C325" s="1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x14ac:dyDescent="0.25">
      <c r="A326" s="7"/>
      <c r="B326" s="7"/>
      <c r="C326" s="16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x14ac:dyDescent="0.25">
      <c r="A327" s="7"/>
      <c r="B327" s="7"/>
      <c r="C327" s="1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x14ac:dyDescent="0.25">
      <c r="A328" s="7"/>
      <c r="B328" s="7"/>
      <c r="C328" s="1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x14ac:dyDescent="0.25">
      <c r="A329" s="7"/>
      <c r="B329" s="7"/>
      <c r="C329" s="16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x14ac:dyDescent="0.25">
      <c r="A330" s="7"/>
      <c r="B330" s="7"/>
      <c r="C330" s="16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x14ac:dyDescent="0.25">
      <c r="A331" s="7"/>
      <c r="B331" s="7"/>
      <c r="C331" s="1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x14ac:dyDescent="0.25">
      <c r="A332" s="7"/>
      <c r="B332" s="7"/>
      <c r="C332" s="16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x14ac:dyDescent="0.25">
      <c r="A333" s="7"/>
      <c r="B333" s="7"/>
      <c r="C333" s="16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x14ac:dyDescent="0.25">
      <c r="A334" s="7"/>
      <c r="B334" s="7"/>
      <c r="C334" s="16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x14ac:dyDescent="0.25">
      <c r="A335" s="7"/>
      <c r="B335" s="7"/>
      <c r="C335" s="1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x14ac:dyDescent="0.25">
      <c r="A336" s="7"/>
      <c r="B336" s="7"/>
      <c r="C336" s="16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x14ac:dyDescent="0.25">
      <c r="A337" s="7"/>
      <c r="B337" s="7"/>
      <c r="C337" s="1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x14ac:dyDescent="0.25">
      <c r="A338" s="7"/>
      <c r="B338" s="7"/>
      <c r="C338" s="1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x14ac:dyDescent="0.25">
      <c r="A339" s="7"/>
      <c r="B339" s="7"/>
      <c r="C339" s="16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x14ac:dyDescent="0.25">
      <c r="A340" s="7"/>
      <c r="B340" s="7"/>
      <c r="C340" s="1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x14ac:dyDescent="0.25">
      <c r="A341" s="7"/>
      <c r="B341" s="7"/>
      <c r="C341" s="16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x14ac:dyDescent="0.25">
      <c r="A342" s="7"/>
      <c r="B342" s="7"/>
      <c r="C342" s="16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x14ac:dyDescent="0.25">
      <c r="A343" s="7"/>
      <c r="B343" s="7"/>
      <c r="C343" s="16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x14ac:dyDescent="0.25">
      <c r="A344" s="7"/>
      <c r="B344" s="7"/>
      <c r="C344" s="16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x14ac:dyDescent="0.25">
      <c r="A345" s="7"/>
      <c r="B345" s="7"/>
      <c r="C345" s="16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x14ac:dyDescent="0.25">
      <c r="A346" s="7"/>
      <c r="B346" s="7"/>
      <c r="C346" s="16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x14ac:dyDescent="0.25">
      <c r="A347" s="7"/>
      <c r="B347" s="7"/>
      <c r="C347" s="16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x14ac:dyDescent="0.25">
      <c r="A348" s="7"/>
      <c r="B348" s="7"/>
      <c r="C348" s="16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x14ac:dyDescent="0.25">
      <c r="A349" s="7"/>
      <c r="B349" s="7"/>
      <c r="C349" s="1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x14ac:dyDescent="0.25">
      <c r="A350" s="7"/>
      <c r="B350" s="7"/>
      <c r="C350" s="16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x14ac:dyDescent="0.25">
      <c r="A351" s="7"/>
      <c r="B351" s="7"/>
      <c r="C351" s="1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x14ac:dyDescent="0.25">
      <c r="A352" s="7"/>
      <c r="B352" s="7"/>
      <c r="C352" s="1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x14ac:dyDescent="0.25">
      <c r="A353" s="7"/>
      <c r="B353" s="7"/>
      <c r="C353" s="16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x14ac:dyDescent="0.25">
      <c r="A354" s="7"/>
      <c r="B354" s="7"/>
      <c r="C354" s="16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x14ac:dyDescent="0.25">
      <c r="A355" s="7"/>
      <c r="B355" s="7"/>
      <c r="C355" s="16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x14ac:dyDescent="0.25">
      <c r="A356" s="7"/>
      <c r="B356" s="7"/>
      <c r="C356" s="16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x14ac:dyDescent="0.25">
      <c r="A357" s="7"/>
      <c r="B357" s="7"/>
      <c r="C357" s="1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x14ac:dyDescent="0.25">
      <c r="A358" s="7"/>
      <c r="B358" s="7"/>
      <c r="C358" s="16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x14ac:dyDescent="0.25">
      <c r="A359" s="7"/>
      <c r="B359" s="7"/>
      <c r="C359" s="16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x14ac:dyDescent="0.25">
      <c r="A360" s="7"/>
      <c r="B360" s="7"/>
      <c r="C360" s="16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x14ac:dyDescent="0.25">
      <c r="A361" s="7"/>
      <c r="B361" s="7"/>
      <c r="C361" s="16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x14ac:dyDescent="0.25">
      <c r="A362" s="7"/>
      <c r="B362" s="7"/>
      <c r="C362" s="16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x14ac:dyDescent="0.25">
      <c r="A363" s="7"/>
      <c r="B363" s="7"/>
      <c r="C363" s="16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x14ac:dyDescent="0.25">
      <c r="A364" s="7"/>
      <c r="B364" s="7"/>
      <c r="C364" s="1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x14ac:dyDescent="0.25">
      <c r="A365" s="7"/>
      <c r="B365" s="7"/>
      <c r="C365" s="1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x14ac:dyDescent="0.25">
      <c r="A366" s="7"/>
      <c r="B366" s="7"/>
      <c r="C366" s="16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x14ac:dyDescent="0.25">
      <c r="A367" s="7"/>
      <c r="B367" s="7"/>
      <c r="C367" s="1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x14ac:dyDescent="0.25">
      <c r="A368" s="7"/>
      <c r="B368" s="7"/>
      <c r="C368" s="16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x14ac:dyDescent="0.25">
      <c r="A369" s="7"/>
      <c r="B369" s="7"/>
      <c r="C369" s="1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x14ac:dyDescent="0.25">
      <c r="A370" s="7"/>
      <c r="B370" s="7"/>
      <c r="C370" s="16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x14ac:dyDescent="0.25">
      <c r="A371" s="7"/>
      <c r="B371" s="7"/>
      <c r="C371" s="1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x14ac:dyDescent="0.25">
      <c r="A372" s="7"/>
      <c r="B372" s="7"/>
      <c r="C372" s="1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x14ac:dyDescent="0.25">
      <c r="A373" s="7"/>
      <c r="B373" s="7"/>
      <c r="C373" s="16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x14ac:dyDescent="0.25">
      <c r="A374" s="7"/>
      <c r="B374" s="7"/>
      <c r="C374" s="1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x14ac:dyDescent="0.25">
      <c r="A375" s="7"/>
      <c r="B375" s="7"/>
      <c r="C375" s="16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x14ac:dyDescent="0.25">
      <c r="A376" s="7"/>
      <c r="B376" s="7"/>
      <c r="C376" s="16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x14ac:dyDescent="0.25">
      <c r="A377" s="7"/>
      <c r="B377" s="7"/>
      <c r="C377" s="1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x14ac:dyDescent="0.25">
      <c r="A378" s="7"/>
      <c r="B378" s="7"/>
      <c r="C378" s="1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x14ac:dyDescent="0.25">
      <c r="A379" s="7"/>
      <c r="B379" s="7"/>
      <c r="C379" s="16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x14ac:dyDescent="0.25">
      <c r="A380" s="7"/>
      <c r="B380" s="7"/>
      <c r="C380" s="16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x14ac:dyDescent="0.25">
      <c r="A381" s="7"/>
      <c r="B381" s="7"/>
      <c r="C381" s="16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x14ac:dyDescent="0.25">
      <c r="A382" s="7"/>
      <c r="B382" s="7"/>
      <c r="C382" s="16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x14ac:dyDescent="0.25">
      <c r="A383" s="7"/>
      <c r="B383" s="7"/>
      <c r="C383" s="16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x14ac:dyDescent="0.25">
      <c r="A384" s="7"/>
      <c r="B384" s="7"/>
      <c r="C384" s="16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x14ac:dyDescent="0.25">
      <c r="A385" s="7"/>
      <c r="B385" s="7"/>
      <c r="C385" s="16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x14ac:dyDescent="0.25">
      <c r="A386" s="7"/>
      <c r="B386" s="7"/>
      <c r="C386" s="16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x14ac:dyDescent="0.25">
      <c r="A387" s="7"/>
      <c r="B387" s="7"/>
      <c r="C387" s="16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x14ac:dyDescent="0.25">
      <c r="A388" s="7"/>
      <c r="B388" s="7"/>
      <c r="C388" s="16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x14ac:dyDescent="0.25">
      <c r="A389" s="7"/>
      <c r="B389" s="7"/>
      <c r="C389" s="1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x14ac:dyDescent="0.25">
      <c r="A390" s="7"/>
      <c r="B390" s="7"/>
      <c r="C390" s="1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x14ac:dyDescent="0.25">
      <c r="A391" s="7"/>
      <c r="B391" s="7"/>
      <c r="C391" s="16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x14ac:dyDescent="0.25">
      <c r="A392" s="7"/>
      <c r="B392" s="7"/>
      <c r="C392" s="16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x14ac:dyDescent="0.25">
      <c r="A393" s="7"/>
      <c r="B393" s="7"/>
      <c r="C393" s="1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x14ac:dyDescent="0.25">
      <c r="A394" s="7"/>
      <c r="B394" s="7"/>
      <c r="C394" s="16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x14ac:dyDescent="0.25">
      <c r="A395" s="7"/>
      <c r="B395" s="7"/>
      <c r="C395" s="16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x14ac:dyDescent="0.25">
      <c r="A396" s="7"/>
      <c r="B396" s="7"/>
      <c r="C396" s="16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x14ac:dyDescent="0.25">
      <c r="A397" s="7"/>
      <c r="B397" s="7"/>
      <c r="C397" s="16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x14ac:dyDescent="0.25">
      <c r="A398" s="7"/>
      <c r="B398" s="7"/>
      <c r="C398" s="1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x14ac:dyDescent="0.25">
      <c r="A399" s="7"/>
      <c r="B399" s="7"/>
      <c r="C399" s="16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x14ac:dyDescent="0.25">
      <c r="A400" s="7"/>
      <c r="B400" s="7"/>
      <c r="C400" s="1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x14ac:dyDescent="0.25">
      <c r="A401" s="7"/>
      <c r="B401" s="7"/>
      <c r="C401" s="16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x14ac:dyDescent="0.25">
      <c r="A402" s="7"/>
      <c r="B402" s="7"/>
      <c r="C402" s="1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x14ac:dyDescent="0.25">
      <c r="A403" s="7"/>
      <c r="B403" s="7"/>
      <c r="C403" s="1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x14ac:dyDescent="0.25">
      <c r="A404" s="7"/>
      <c r="B404" s="7"/>
      <c r="C404" s="1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x14ac:dyDescent="0.25">
      <c r="A405" s="7"/>
      <c r="B405" s="7"/>
      <c r="C405" s="1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x14ac:dyDescent="0.25">
      <c r="A406" s="7"/>
      <c r="B406" s="7"/>
      <c r="C406" s="1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x14ac:dyDescent="0.25">
      <c r="A407" s="7"/>
      <c r="B407" s="7"/>
      <c r="C407" s="16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x14ac:dyDescent="0.25">
      <c r="A408" s="7"/>
      <c r="B408" s="7"/>
      <c r="C408" s="1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x14ac:dyDescent="0.25">
      <c r="A409" s="7"/>
      <c r="B409" s="7"/>
      <c r="C409" s="1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x14ac:dyDescent="0.25">
      <c r="A410" s="7"/>
      <c r="B410" s="7"/>
      <c r="C410" s="16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x14ac:dyDescent="0.25">
      <c r="A411" s="7"/>
      <c r="B411" s="7"/>
      <c r="C411" s="1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x14ac:dyDescent="0.25">
      <c r="A412" s="7"/>
      <c r="B412" s="7"/>
      <c r="C412" s="1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x14ac:dyDescent="0.25">
      <c r="A413" s="7"/>
      <c r="B413" s="7"/>
      <c r="C413" s="1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x14ac:dyDescent="0.25">
      <c r="A414" s="7"/>
      <c r="B414" s="7"/>
      <c r="C414" s="16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x14ac:dyDescent="0.25">
      <c r="A415" s="7"/>
      <c r="B415" s="7"/>
      <c r="C415" s="1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x14ac:dyDescent="0.25">
      <c r="A416" s="7"/>
      <c r="B416" s="7"/>
      <c r="C416" s="1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x14ac:dyDescent="0.25">
      <c r="A417" s="7"/>
      <c r="B417" s="7"/>
      <c r="C417" s="1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x14ac:dyDescent="0.25">
      <c r="A418" s="7"/>
      <c r="B418" s="7"/>
      <c r="C418" s="16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x14ac:dyDescent="0.25">
      <c r="A419" s="7"/>
      <c r="B419" s="7"/>
      <c r="C419" s="1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x14ac:dyDescent="0.25">
      <c r="A420" s="7"/>
      <c r="B420" s="7"/>
      <c r="C420" s="16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x14ac:dyDescent="0.25">
      <c r="A421" s="7"/>
      <c r="B421" s="7"/>
      <c r="C421" s="16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x14ac:dyDescent="0.25">
      <c r="A422" s="7"/>
      <c r="B422" s="7"/>
      <c r="C422" s="1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x14ac:dyDescent="0.25">
      <c r="A423" s="7"/>
      <c r="B423" s="7"/>
      <c r="C423" s="1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x14ac:dyDescent="0.25">
      <c r="A424" s="7"/>
      <c r="B424" s="7"/>
      <c r="C424" s="16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x14ac:dyDescent="0.25">
      <c r="A425" s="7"/>
      <c r="B425" s="7"/>
      <c r="C425" s="16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x14ac:dyDescent="0.25">
      <c r="A426" s="7"/>
      <c r="B426" s="7"/>
      <c r="C426" s="16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x14ac:dyDescent="0.25">
      <c r="A427" s="7"/>
      <c r="B427" s="7"/>
      <c r="C427" s="16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x14ac:dyDescent="0.25">
      <c r="A428" s="7"/>
      <c r="B428" s="7"/>
      <c r="C428" s="16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x14ac:dyDescent="0.25">
      <c r="A429" s="7"/>
      <c r="B429" s="7"/>
      <c r="C429" s="16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x14ac:dyDescent="0.25">
      <c r="A430" s="7"/>
      <c r="B430" s="7"/>
      <c r="C430" s="16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x14ac:dyDescent="0.25">
      <c r="A431" s="7"/>
      <c r="B431" s="7"/>
      <c r="C431" s="1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x14ac:dyDescent="0.25">
      <c r="A432" s="7"/>
      <c r="B432" s="7"/>
      <c r="C432" s="16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x14ac:dyDescent="0.25">
      <c r="A433" s="7"/>
      <c r="B433" s="7"/>
      <c r="C433" s="16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x14ac:dyDescent="0.25">
      <c r="A434" s="7"/>
      <c r="B434" s="7"/>
      <c r="C434" s="1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x14ac:dyDescent="0.25">
      <c r="A435" s="7"/>
      <c r="B435" s="7"/>
      <c r="C435" s="1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x14ac:dyDescent="0.25">
      <c r="A436" s="7"/>
      <c r="B436" s="7"/>
      <c r="C436" s="1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x14ac:dyDescent="0.25">
      <c r="A437" s="7"/>
      <c r="B437" s="7"/>
      <c r="C437" s="16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x14ac:dyDescent="0.25">
      <c r="A438" s="7"/>
      <c r="B438" s="7"/>
      <c r="C438" s="16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x14ac:dyDescent="0.25">
      <c r="A439" s="7"/>
      <c r="B439" s="7"/>
      <c r="C439" s="16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x14ac:dyDescent="0.25">
      <c r="A440" s="7"/>
      <c r="B440" s="7"/>
      <c r="C440" s="16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x14ac:dyDescent="0.25">
      <c r="A441" s="7"/>
      <c r="B441" s="7"/>
      <c r="C441" s="16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x14ac:dyDescent="0.25">
      <c r="A442" s="7"/>
      <c r="B442" s="7"/>
      <c r="C442" s="1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x14ac:dyDescent="0.25">
      <c r="A443" s="7"/>
      <c r="B443" s="7"/>
      <c r="C443" s="1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x14ac:dyDescent="0.25">
      <c r="A444" s="7"/>
      <c r="B444" s="7"/>
      <c r="C444" s="16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x14ac:dyDescent="0.25">
      <c r="A445" s="7"/>
      <c r="B445" s="7"/>
      <c r="C445" s="16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x14ac:dyDescent="0.25">
      <c r="A446" s="7"/>
      <c r="B446" s="7"/>
      <c r="C446" s="16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x14ac:dyDescent="0.25">
      <c r="A447" s="7"/>
      <c r="B447" s="7"/>
      <c r="C447" s="16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x14ac:dyDescent="0.25">
      <c r="A448" s="7"/>
      <c r="B448" s="7"/>
      <c r="C448" s="1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x14ac:dyDescent="0.25">
      <c r="A449" s="7"/>
      <c r="B449" s="7"/>
      <c r="C449" s="16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x14ac:dyDescent="0.25">
      <c r="A450" s="7"/>
      <c r="B450" s="7"/>
      <c r="C450" s="16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x14ac:dyDescent="0.25">
      <c r="A451" s="7"/>
      <c r="B451" s="7"/>
      <c r="C451" s="1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x14ac:dyDescent="0.25">
      <c r="A452" s="7"/>
      <c r="B452" s="7"/>
      <c r="C452" s="1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x14ac:dyDescent="0.25">
      <c r="A453" s="7"/>
      <c r="B453" s="7"/>
      <c r="C453" s="16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x14ac:dyDescent="0.25">
      <c r="A454" s="7"/>
      <c r="B454" s="7"/>
      <c r="C454" s="1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x14ac:dyDescent="0.25">
      <c r="A455" s="7"/>
      <c r="B455" s="7"/>
      <c r="C455" s="16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x14ac:dyDescent="0.25">
      <c r="A456" s="7"/>
      <c r="B456" s="7"/>
      <c r="C456" s="16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x14ac:dyDescent="0.25">
      <c r="A457" s="7"/>
      <c r="B457" s="7"/>
      <c r="C457" s="16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x14ac:dyDescent="0.25">
      <c r="A458" s="7"/>
      <c r="B458" s="7"/>
      <c r="C458" s="16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x14ac:dyDescent="0.25">
      <c r="A459" s="7"/>
      <c r="B459" s="7"/>
      <c r="C459" s="16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x14ac:dyDescent="0.25">
      <c r="A460" s="7"/>
      <c r="B460" s="7"/>
      <c r="C460" s="1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x14ac:dyDescent="0.25">
      <c r="A461" s="7"/>
      <c r="B461" s="7"/>
      <c r="C461" s="16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x14ac:dyDescent="0.25">
      <c r="A462" s="7"/>
      <c r="B462" s="7"/>
      <c r="C462" s="16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x14ac:dyDescent="0.25">
      <c r="A463" s="7"/>
      <c r="B463" s="7"/>
      <c r="C463" s="16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x14ac:dyDescent="0.25">
      <c r="A464" s="7"/>
      <c r="B464" s="7"/>
      <c r="C464" s="16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x14ac:dyDescent="0.25">
      <c r="A465" s="7"/>
      <c r="B465" s="7"/>
      <c r="C465" s="16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x14ac:dyDescent="0.25">
      <c r="A466" s="7"/>
      <c r="B466" s="7"/>
      <c r="C466" s="1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x14ac:dyDescent="0.25">
      <c r="A467" s="7"/>
      <c r="B467" s="7"/>
      <c r="C467" s="16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x14ac:dyDescent="0.25">
      <c r="A468" s="7"/>
      <c r="B468" s="7"/>
      <c r="C468" s="1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x14ac:dyDescent="0.25">
      <c r="A469" s="7"/>
      <c r="B469" s="7"/>
      <c r="C469" s="1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x14ac:dyDescent="0.25">
      <c r="A470" s="7"/>
      <c r="B470" s="7"/>
      <c r="C470" s="16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x14ac:dyDescent="0.25">
      <c r="A471" s="7"/>
      <c r="B471" s="7"/>
      <c r="C471" s="1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x14ac:dyDescent="0.25">
      <c r="A472" s="7"/>
      <c r="B472" s="7"/>
      <c r="C472" s="16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x14ac:dyDescent="0.25">
      <c r="A473" s="7"/>
      <c r="B473" s="7"/>
      <c r="C473" s="16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x14ac:dyDescent="0.25">
      <c r="A474" s="7"/>
      <c r="B474" s="7"/>
      <c r="C474" s="1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x14ac:dyDescent="0.25">
      <c r="A475" s="7"/>
      <c r="B475" s="7"/>
      <c r="C475" s="1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x14ac:dyDescent="0.25">
      <c r="A476" s="7"/>
      <c r="B476" s="7"/>
      <c r="C476" s="16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x14ac:dyDescent="0.25">
      <c r="A477" s="7"/>
      <c r="B477" s="7"/>
      <c r="C477" s="16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x14ac:dyDescent="0.25">
      <c r="A478" s="7"/>
      <c r="B478" s="7"/>
      <c r="C478" s="1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x14ac:dyDescent="0.25">
      <c r="A479" s="7"/>
      <c r="B479" s="7"/>
      <c r="C479" s="1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x14ac:dyDescent="0.25">
      <c r="A480" s="7"/>
      <c r="B480" s="7"/>
      <c r="C480" s="1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x14ac:dyDescent="0.25">
      <c r="A481" s="7"/>
      <c r="B481" s="7"/>
      <c r="C481" s="1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x14ac:dyDescent="0.25">
      <c r="A482" s="7"/>
      <c r="B482" s="7"/>
      <c r="C482" s="1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x14ac:dyDescent="0.25">
      <c r="A483" s="7"/>
      <c r="B483" s="7"/>
      <c r="C483" s="1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x14ac:dyDescent="0.25">
      <c r="A484" s="7"/>
      <c r="B484" s="7"/>
      <c r="C484" s="1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x14ac:dyDescent="0.25">
      <c r="A485" s="7"/>
      <c r="B485" s="7"/>
      <c r="C485" s="16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x14ac:dyDescent="0.25">
      <c r="A486" s="7"/>
      <c r="B486" s="7"/>
      <c r="C486" s="16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x14ac:dyDescent="0.25">
      <c r="A487" s="7"/>
      <c r="B487" s="7"/>
      <c r="C487" s="16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x14ac:dyDescent="0.25">
      <c r="A488" s="7"/>
      <c r="B488" s="7"/>
      <c r="C488" s="16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x14ac:dyDescent="0.25">
      <c r="A489" s="7"/>
      <c r="B489" s="7"/>
      <c r="C489" s="16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x14ac:dyDescent="0.25">
      <c r="A490" s="7"/>
      <c r="B490" s="7"/>
      <c r="C490" s="1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x14ac:dyDescent="0.25">
      <c r="A491" s="7"/>
      <c r="B491" s="7"/>
      <c r="C491" s="1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x14ac:dyDescent="0.25">
      <c r="A492" s="7"/>
      <c r="B492" s="7"/>
      <c r="C492" s="16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x14ac:dyDescent="0.25">
      <c r="A493" s="7"/>
      <c r="B493" s="7"/>
      <c r="C493" s="1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x14ac:dyDescent="0.25">
      <c r="A494" s="7"/>
      <c r="B494" s="7"/>
      <c r="C494" s="16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x14ac:dyDescent="0.25">
      <c r="A495" s="7"/>
      <c r="B495" s="7"/>
      <c r="C495" s="1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x14ac:dyDescent="0.25">
      <c r="A496" s="7"/>
      <c r="B496" s="7"/>
      <c r="C496" s="16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x14ac:dyDescent="0.25">
      <c r="A497" s="7"/>
      <c r="B497" s="7"/>
      <c r="C497" s="1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x14ac:dyDescent="0.25">
      <c r="A498" s="7"/>
      <c r="B498" s="7"/>
      <c r="C498" s="1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x14ac:dyDescent="0.25">
      <c r="A499" s="7"/>
      <c r="B499" s="7"/>
      <c r="C499" s="1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x14ac:dyDescent="0.25">
      <c r="A500" s="7"/>
      <c r="B500" s="7"/>
      <c r="C500" s="16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x14ac:dyDescent="0.25">
      <c r="A501" s="7"/>
      <c r="B501" s="7"/>
      <c r="C501" s="16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x14ac:dyDescent="0.25">
      <c r="A502" s="7"/>
      <c r="B502" s="7"/>
      <c r="C502" s="16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x14ac:dyDescent="0.25">
      <c r="A503" s="7"/>
      <c r="B503" s="7"/>
      <c r="C503" s="1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x14ac:dyDescent="0.25">
      <c r="A504" s="7"/>
      <c r="B504" s="7"/>
      <c r="C504" s="1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x14ac:dyDescent="0.25">
      <c r="A505" s="7"/>
      <c r="B505" s="7"/>
      <c r="C505" s="16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x14ac:dyDescent="0.25">
      <c r="A506" s="7"/>
      <c r="B506" s="7"/>
      <c r="C506" s="1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x14ac:dyDescent="0.25">
      <c r="A507" s="7"/>
      <c r="B507" s="7"/>
      <c r="C507" s="16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x14ac:dyDescent="0.25">
      <c r="A508" s="7"/>
      <c r="B508" s="7"/>
      <c r="C508" s="1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x14ac:dyDescent="0.25">
      <c r="A509" s="7"/>
      <c r="B509" s="7"/>
      <c r="C509" s="1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x14ac:dyDescent="0.25">
      <c r="A510" s="7"/>
      <c r="B510" s="7"/>
      <c r="C510" s="16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x14ac:dyDescent="0.25">
      <c r="A511" s="7"/>
      <c r="B511" s="7"/>
      <c r="C511" s="16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x14ac:dyDescent="0.25">
      <c r="A512" s="7"/>
      <c r="B512" s="7"/>
      <c r="C512" s="1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x14ac:dyDescent="0.25">
      <c r="A513" s="7"/>
      <c r="B513" s="7"/>
      <c r="C513" s="1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x14ac:dyDescent="0.25">
      <c r="A514" s="7"/>
      <c r="B514" s="7"/>
      <c r="C514" s="1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x14ac:dyDescent="0.25">
      <c r="A515" s="7"/>
      <c r="B515" s="7"/>
      <c r="C515" s="1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x14ac:dyDescent="0.25">
      <c r="A516" s="7"/>
      <c r="B516" s="7"/>
      <c r="C516" s="16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x14ac:dyDescent="0.25">
      <c r="A517" s="7"/>
      <c r="B517" s="7"/>
      <c r="C517" s="16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x14ac:dyDescent="0.25">
      <c r="A518" s="7"/>
      <c r="B518" s="7"/>
      <c r="C518" s="1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x14ac:dyDescent="0.25">
      <c r="A519" s="7"/>
      <c r="B519" s="7"/>
      <c r="C519" s="16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x14ac:dyDescent="0.25">
      <c r="A520" s="7"/>
      <c r="B520" s="7"/>
      <c r="C520" s="16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x14ac:dyDescent="0.25">
      <c r="A521" s="7"/>
      <c r="B521" s="7"/>
      <c r="C521" s="16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x14ac:dyDescent="0.25">
      <c r="A522" s="7"/>
      <c r="B522" s="7"/>
      <c r="C522" s="16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x14ac:dyDescent="0.25">
      <c r="A523" s="7"/>
      <c r="B523" s="7"/>
      <c r="C523" s="16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x14ac:dyDescent="0.25">
      <c r="A524" s="7"/>
      <c r="B524" s="7"/>
      <c r="C524" s="16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x14ac:dyDescent="0.25">
      <c r="A525" s="7"/>
      <c r="B525" s="7"/>
      <c r="C525" s="16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x14ac:dyDescent="0.25">
      <c r="A526" s="7"/>
      <c r="B526" s="7"/>
      <c r="C526" s="16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x14ac:dyDescent="0.25">
      <c r="A527" s="7"/>
      <c r="B527" s="7"/>
      <c r="C527" s="16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x14ac:dyDescent="0.25">
      <c r="A528" s="7"/>
      <c r="B528" s="7"/>
      <c r="C528" s="16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x14ac:dyDescent="0.25">
      <c r="A529" s="7"/>
      <c r="B529" s="7"/>
      <c r="C529" s="16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x14ac:dyDescent="0.25">
      <c r="A530" s="7"/>
      <c r="B530" s="7"/>
      <c r="C530" s="16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x14ac:dyDescent="0.25">
      <c r="A531" s="7"/>
      <c r="B531" s="7"/>
      <c r="C531" s="16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x14ac:dyDescent="0.25">
      <c r="A532" s="7"/>
      <c r="B532" s="7"/>
      <c r="C532" s="16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x14ac:dyDescent="0.25">
      <c r="A533" s="7"/>
      <c r="B533" s="7"/>
      <c r="C533" s="16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x14ac:dyDescent="0.25">
      <c r="A534" s="7"/>
      <c r="B534" s="7"/>
      <c r="C534" s="16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x14ac:dyDescent="0.25">
      <c r="A535" s="7"/>
      <c r="B535" s="7"/>
      <c r="C535" s="16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x14ac:dyDescent="0.25">
      <c r="A536" s="7"/>
      <c r="B536" s="7"/>
      <c r="C536" s="16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x14ac:dyDescent="0.25">
      <c r="A537" s="7"/>
      <c r="B537" s="7"/>
      <c r="C537" s="16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x14ac:dyDescent="0.25">
      <c r="A538" s="7"/>
      <c r="B538" s="7"/>
      <c r="C538" s="16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x14ac:dyDescent="0.25">
      <c r="A539" s="7"/>
      <c r="B539" s="7"/>
      <c r="C539" s="16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x14ac:dyDescent="0.25">
      <c r="A540" s="7"/>
      <c r="B540" s="7"/>
      <c r="C540" s="16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x14ac:dyDescent="0.25">
      <c r="A541" s="7"/>
      <c r="B541" s="7"/>
      <c r="C541" s="16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x14ac:dyDescent="0.25">
      <c r="A542" s="7"/>
      <c r="B542" s="7"/>
      <c r="C542" s="16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x14ac:dyDescent="0.25">
      <c r="A543" s="7"/>
      <c r="B543" s="7"/>
      <c r="C543" s="16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x14ac:dyDescent="0.25">
      <c r="A544" s="7"/>
      <c r="B544" s="7"/>
      <c r="C544" s="16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x14ac:dyDescent="0.25">
      <c r="A545" s="7"/>
      <c r="B545" s="7"/>
      <c r="C545" s="16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x14ac:dyDescent="0.25">
      <c r="A546" s="7"/>
      <c r="B546" s="7"/>
      <c r="C546" s="16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x14ac:dyDescent="0.25">
      <c r="A547" s="7"/>
      <c r="B547" s="7"/>
      <c r="C547" s="16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x14ac:dyDescent="0.25">
      <c r="A548" s="7"/>
      <c r="B548" s="7"/>
      <c r="C548" s="16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x14ac:dyDescent="0.25">
      <c r="A549" s="7"/>
      <c r="B549" s="7"/>
      <c r="C549" s="16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x14ac:dyDescent="0.25">
      <c r="A550" s="7"/>
      <c r="B550" s="7"/>
      <c r="C550" s="16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x14ac:dyDescent="0.25">
      <c r="A551" s="7"/>
      <c r="B551" s="7"/>
      <c r="C551" s="16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x14ac:dyDescent="0.25">
      <c r="A552" s="7"/>
      <c r="B552" s="7"/>
      <c r="C552" s="16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x14ac:dyDescent="0.25">
      <c r="A553" s="7"/>
      <c r="B553" s="7"/>
      <c r="C553" s="16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x14ac:dyDescent="0.25">
      <c r="A554" s="7"/>
      <c r="B554" s="7"/>
      <c r="C554" s="16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x14ac:dyDescent="0.25">
      <c r="A555" s="7"/>
      <c r="B555" s="7"/>
      <c r="C555" s="16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x14ac:dyDescent="0.25">
      <c r="A556" s="7"/>
      <c r="B556" s="7"/>
      <c r="C556" s="16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x14ac:dyDescent="0.25">
      <c r="A557" s="7"/>
      <c r="B557" s="7"/>
      <c r="C557" s="16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x14ac:dyDescent="0.25">
      <c r="A558" s="7"/>
      <c r="B558" s="7"/>
      <c r="C558" s="16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x14ac:dyDescent="0.25">
      <c r="A559" s="7"/>
      <c r="B559" s="7"/>
      <c r="C559" s="16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x14ac:dyDescent="0.25">
      <c r="A560" s="7"/>
      <c r="B560" s="7"/>
      <c r="C560" s="16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x14ac:dyDescent="0.25">
      <c r="A561" s="7"/>
      <c r="B561" s="7"/>
      <c r="C561" s="16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x14ac:dyDescent="0.25">
      <c r="A562" s="7"/>
      <c r="B562" s="7"/>
      <c r="C562" s="16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x14ac:dyDescent="0.25">
      <c r="A563" s="7"/>
      <c r="B563" s="7"/>
      <c r="C563" s="16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x14ac:dyDescent="0.25">
      <c r="V564" s="7"/>
      <c r="W564" s="7"/>
      <c r="X564" s="7"/>
    </row>
    <row r="565" spans="1:24" x14ac:dyDescent="0.25">
      <c r="V565" s="7"/>
      <c r="W565" s="7"/>
      <c r="X565" s="7"/>
    </row>
    <row r="566" spans="1:24" x14ac:dyDescent="0.25">
      <c r="V566" s="7"/>
      <c r="W566" s="7"/>
      <c r="X566" s="7"/>
    </row>
    <row r="567" spans="1:24" x14ac:dyDescent="0.25">
      <c r="V567" s="7"/>
      <c r="W567" s="7"/>
      <c r="X567" s="7"/>
    </row>
    <row r="568" spans="1:24" x14ac:dyDescent="0.25">
      <c r="V568" s="7"/>
      <c r="W568" s="7"/>
      <c r="X568" s="7"/>
    </row>
    <row r="569" spans="1:24" x14ac:dyDescent="0.25">
      <c r="V569" s="7"/>
      <c r="W569" s="7"/>
      <c r="X569" s="7"/>
    </row>
    <row r="570" spans="1:24" x14ac:dyDescent="0.25">
      <c r="V570" s="7"/>
      <c r="W570" s="7"/>
      <c r="X570" s="7"/>
    </row>
    <row r="571" spans="1:24" x14ac:dyDescent="0.25">
      <c r="V571" s="7"/>
      <c r="W571" s="7"/>
      <c r="X571" s="7"/>
    </row>
    <row r="572" spans="1:24" x14ac:dyDescent="0.25">
      <c r="V572" s="7"/>
      <c r="W572" s="7"/>
      <c r="X572" s="7"/>
    </row>
    <row r="573" spans="1:24" x14ac:dyDescent="0.25">
      <c r="V573" s="7"/>
      <c r="W573" s="7"/>
      <c r="X573" s="7"/>
    </row>
    <row r="574" spans="1:24" x14ac:dyDescent="0.25">
      <c r="V574" s="7"/>
      <c r="W574" s="7"/>
      <c r="X574" s="7"/>
    </row>
    <row r="575" spans="1:24" x14ac:dyDescent="0.25">
      <c r="V575" s="7"/>
      <c r="W575" s="7"/>
      <c r="X575" s="7"/>
    </row>
    <row r="576" spans="1:24" x14ac:dyDescent="0.25">
      <c r="V576" s="7"/>
      <c r="W576" s="7"/>
      <c r="X576" s="7"/>
    </row>
    <row r="577" spans="22:24" x14ac:dyDescent="0.25">
      <c r="V577" s="7"/>
      <c r="W577" s="7"/>
      <c r="X577" s="7"/>
    </row>
    <row r="578" spans="22:24" x14ac:dyDescent="0.25">
      <c r="V578" s="7"/>
      <c r="W578" s="7"/>
      <c r="X578" s="7"/>
    </row>
    <row r="579" spans="22:24" x14ac:dyDescent="0.25">
      <c r="V579" s="7"/>
      <c r="W579" s="7"/>
      <c r="X579" s="7"/>
    </row>
    <row r="580" spans="22:24" x14ac:dyDescent="0.25">
      <c r="V580" s="7"/>
      <c r="W580" s="7"/>
      <c r="X580" s="7"/>
    </row>
    <row r="581" spans="22:24" x14ac:dyDescent="0.25">
      <c r="V581" s="7"/>
      <c r="W581" s="7"/>
      <c r="X581" s="7"/>
    </row>
    <row r="582" spans="22:24" x14ac:dyDescent="0.25">
      <c r="V582" s="7"/>
      <c r="W582" s="7"/>
      <c r="X582" s="7"/>
    </row>
    <row r="583" spans="22:24" x14ac:dyDescent="0.25">
      <c r="V583" s="7"/>
      <c r="W583" s="7"/>
      <c r="X583" s="7"/>
    </row>
    <row r="584" spans="22:24" x14ac:dyDescent="0.25">
      <c r="V584" s="7"/>
      <c r="W584" s="7"/>
      <c r="X584" s="7"/>
    </row>
    <row r="585" spans="22:24" x14ac:dyDescent="0.25">
      <c r="V585" s="7"/>
      <c r="W585" s="7"/>
      <c r="X585" s="7"/>
    </row>
    <row r="586" spans="22:24" x14ac:dyDescent="0.25">
      <c r="V586" s="7"/>
      <c r="W586" s="7"/>
      <c r="X586" s="7"/>
    </row>
    <row r="587" spans="22:24" x14ac:dyDescent="0.25">
      <c r="V587" s="7"/>
      <c r="W587" s="7"/>
      <c r="X587" s="7"/>
    </row>
    <row r="588" spans="22:24" x14ac:dyDescent="0.25">
      <c r="V588" s="7"/>
      <c r="W588" s="7"/>
      <c r="X588" s="7"/>
    </row>
    <row r="589" spans="22:24" x14ac:dyDescent="0.25">
      <c r="V589" s="7"/>
      <c r="W589" s="7"/>
      <c r="X589" s="7"/>
    </row>
    <row r="590" spans="22:24" x14ac:dyDescent="0.25">
      <c r="V590" s="7"/>
      <c r="W590" s="7"/>
      <c r="X590" s="7"/>
    </row>
    <row r="591" spans="22:24" x14ac:dyDescent="0.25">
      <c r="V591" s="7"/>
      <c r="W591" s="7"/>
      <c r="X591" s="7"/>
    </row>
    <row r="592" spans="22:24" x14ac:dyDescent="0.25">
      <c r="V592" s="7"/>
      <c r="W592" s="7"/>
      <c r="X592" s="7"/>
    </row>
    <row r="593" spans="22:24" x14ac:dyDescent="0.25">
      <c r="V593" s="7"/>
      <c r="W593" s="7"/>
      <c r="X593" s="7"/>
    </row>
    <row r="594" spans="22:24" x14ac:dyDescent="0.25">
      <c r="V594" s="7"/>
      <c r="W594" s="7"/>
      <c r="X594" s="7"/>
    </row>
    <row r="595" spans="22:24" x14ac:dyDescent="0.25">
      <c r="V595" s="7"/>
      <c r="W595" s="7"/>
      <c r="X595" s="7"/>
    </row>
    <row r="596" spans="22:24" x14ac:dyDescent="0.25">
      <c r="V596" s="7"/>
      <c r="W596" s="7"/>
      <c r="X596" s="7"/>
    </row>
    <row r="597" spans="22:24" x14ac:dyDescent="0.25">
      <c r="V597" s="7"/>
      <c r="W597" s="7"/>
      <c r="X597" s="7"/>
    </row>
    <row r="598" spans="22:24" x14ac:dyDescent="0.25">
      <c r="V598" s="7"/>
      <c r="W598" s="7"/>
      <c r="X598" s="7"/>
    </row>
    <row r="599" spans="22:24" x14ac:dyDescent="0.25">
      <c r="V599" s="7"/>
      <c r="W599" s="7"/>
      <c r="X599" s="7"/>
    </row>
    <row r="600" spans="22:24" x14ac:dyDescent="0.25">
      <c r="V600" s="7"/>
      <c r="W600" s="7"/>
      <c r="X600" s="7"/>
    </row>
    <row r="601" spans="22:24" x14ac:dyDescent="0.25">
      <c r="V601" s="7"/>
      <c r="W601" s="7"/>
      <c r="X601" s="7"/>
    </row>
    <row r="602" spans="22:24" x14ac:dyDescent="0.25">
      <c r="V602" s="7"/>
      <c r="W602" s="7"/>
      <c r="X602" s="7"/>
    </row>
    <row r="603" spans="22:24" x14ac:dyDescent="0.25">
      <c r="V603" s="7"/>
      <c r="W603" s="7"/>
      <c r="X603" s="7"/>
    </row>
    <row r="604" spans="22:24" x14ac:dyDescent="0.25">
      <c r="V604" s="7"/>
      <c r="W604" s="7"/>
      <c r="X604" s="7"/>
    </row>
    <row r="605" spans="22:24" x14ac:dyDescent="0.25">
      <c r="V605" s="7"/>
      <c r="W605" s="7"/>
      <c r="X605" s="7"/>
    </row>
    <row r="606" spans="22:24" x14ac:dyDescent="0.25">
      <c r="V606" s="7"/>
      <c r="W606" s="7"/>
      <c r="X606" s="7"/>
    </row>
    <row r="607" spans="22:24" x14ac:dyDescent="0.25">
      <c r="V607" s="7"/>
      <c r="W607" s="7"/>
      <c r="X607" s="7"/>
    </row>
    <row r="608" spans="22:24" x14ac:dyDescent="0.25">
      <c r="V608" s="7"/>
      <c r="W608" s="7"/>
      <c r="X608" s="7"/>
    </row>
    <row r="609" spans="22:24" x14ac:dyDescent="0.25">
      <c r="V609" s="7"/>
      <c r="W609" s="7"/>
      <c r="X609" s="7"/>
    </row>
    <row r="610" spans="22:24" x14ac:dyDescent="0.25">
      <c r="V610" s="7"/>
      <c r="W610" s="7"/>
      <c r="X610" s="7"/>
    </row>
    <row r="611" spans="22:24" x14ac:dyDescent="0.25">
      <c r="V611" s="7"/>
      <c r="W611" s="7"/>
      <c r="X611" s="7"/>
    </row>
    <row r="612" spans="22:24" x14ac:dyDescent="0.25">
      <c r="V612" s="7"/>
      <c r="W612" s="7"/>
      <c r="X612" s="7"/>
    </row>
    <row r="613" spans="22:24" x14ac:dyDescent="0.25">
      <c r="V613" s="7"/>
      <c r="W613" s="7"/>
      <c r="X613" s="7"/>
    </row>
    <row r="614" spans="22:24" x14ac:dyDescent="0.25">
      <c r="V614" s="7"/>
      <c r="W614" s="7"/>
      <c r="X614" s="7"/>
    </row>
    <row r="615" spans="22:24" x14ac:dyDescent="0.25">
      <c r="V615" s="7"/>
      <c r="W615" s="7"/>
      <c r="X615" s="7"/>
    </row>
    <row r="616" spans="22:24" x14ac:dyDescent="0.25">
      <c r="V616" s="7"/>
      <c r="W616" s="7"/>
      <c r="X616" s="7"/>
    </row>
    <row r="617" spans="22:24" x14ac:dyDescent="0.25">
      <c r="V617" s="7"/>
      <c r="W617" s="7"/>
      <c r="X617" s="7"/>
    </row>
    <row r="618" spans="22:24" x14ac:dyDescent="0.25">
      <c r="V618" s="7"/>
      <c r="W618" s="7"/>
      <c r="X618" s="7"/>
    </row>
    <row r="619" spans="22:24" x14ac:dyDescent="0.25">
      <c r="V619" s="7"/>
      <c r="W619" s="7"/>
      <c r="X619" s="7"/>
    </row>
    <row r="620" spans="22:24" x14ac:dyDescent="0.25">
      <c r="V620" s="7"/>
      <c r="W620" s="7"/>
      <c r="X620" s="7"/>
    </row>
    <row r="621" spans="22:24" x14ac:dyDescent="0.25">
      <c r="V621" s="7"/>
      <c r="W621" s="7"/>
      <c r="X621" s="7"/>
    </row>
    <row r="622" spans="22:24" x14ac:dyDescent="0.25">
      <c r="V622" s="7"/>
      <c r="W622" s="7"/>
      <c r="X622" s="7"/>
    </row>
    <row r="623" spans="22:24" x14ac:dyDescent="0.25">
      <c r="V623" s="7"/>
      <c r="W623" s="7"/>
      <c r="X623" s="7"/>
    </row>
    <row r="624" spans="22:24" x14ac:dyDescent="0.25">
      <c r="V624" s="7"/>
      <c r="W624" s="7"/>
      <c r="X624" s="7"/>
    </row>
    <row r="625" spans="22:24" x14ac:dyDescent="0.25">
      <c r="V625" s="7"/>
      <c r="W625" s="7"/>
      <c r="X625" s="7"/>
    </row>
    <row r="626" spans="22:24" x14ac:dyDescent="0.25">
      <c r="V626" s="7"/>
      <c r="W626" s="7"/>
      <c r="X626" s="7"/>
    </row>
    <row r="627" spans="22:24" x14ac:dyDescent="0.25">
      <c r="V627" s="7"/>
      <c r="W627" s="7"/>
      <c r="X627" s="7"/>
    </row>
    <row r="628" spans="22:24" x14ac:dyDescent="0.25">
      <c r="V628" s="7"/>
      <c r="W628" s="7"/>
      <c r="X628" s="7"/>
    </row>
    <row r="629" spans="22:24" x14ac:dyDescent="0.25">
      <c r="V629" s="7"/>
      <c r="W629" s="7"/>
      <c r="X629" s="7"/>
    </row>
    <row r="630" spans="22:24" x14ac:dyDescent="0.25">
      <c r="V630" s="7"/>
      <c r="W630" s="7"/>
      <c r="X630" s="7"/>
    </row>
    <row r="631" spans="22:24" x14ac:dyDescent="0.25">
      <c r="V631" s="7"/>
      <c r="W631" s="7"/>
      <c r="X631" s="7"/>
    </row>
    <row r="632" spans="22:24" x14ac:dyDescent="0.25">
      <c r="V632" s="7"/>
      <c r="W632" s="7"/>
      <c r="X632" s="7"/>
    </row>
    <row r="633" spans="22:24" x14ac:dyDescent="0.25">
      <c r="V633" s="7"/>
      <c r="W633" s="7"/>
      <c r="X633" s="7"/>
    </row>
    <row r="634" spans="22:24" x14ac:dyDescent="0.25">
      <c r="V634" s="7"/>
      <c r="W634" s="7"/>
      <c r="X634" s="7"/>
    </row>
    <row r="635" spans="22:24" x14ac:dyDescent="0.25">
      <c r="V635" s="7"/>
      <c r="W635" s="7"/>
      <c r="X635" s="7"/>
    </row>
    <row r="636" spans="22:24" x14ac:dyDescent="0.25">
      <c r="V636" s="7"/>
      <c r="W636" s="7"/>
      <c r="X636" s="7"/>
    </row>
    <row r="637" spans="22:24" x14ac:dyDescent="0.25">
      <c r="V637" s="7"/>
      <c r="W637" s="7"/>
      <c r="X637" s="7"/>
    </row>
    <row r="638" spans="22:24" x14ac:dyDescent="0.25">
      <c r="V638" s="7"/>
      <c r="W638" s="7"/>
      <c r="X638" s="7"/>
    </row>
    <row r="639" spans="22:24" x14ac:dyDescent="0.25">
      <c r="V639" s="7"/>
      <c r="W639" s="7"/>
      <c r="X639" s="7"/>
    </row>
    <row r="640" spans="22:24" x14ac:dyDescent="0.25">
      <c r="V640" s="7"/>
      <c r="W640" s="7"/>
      <c r="X640" s="7"/>
    </row>
    <row r="641" spans="22:24" x14ac:dyDescent="0.25">
      <c r="V641" s="7"/>
      <c r="W641" s="7"/>
      <c r="X641" s="7"/>
    </row>
    <row r="642" spans="22:24" x14ac:dyDescent="0.25">
      <c r="V642" s="7"/>
      <c r="W642" s="7"/>
      <c r="X642" s="7"/>
    </row>
    <row r="643" spans="22:24" x14ac:dyDescent="0.25">
      <c r="V643" s="7"/>
      <c r="W643" s="7"/>
      <c r="X643" s="7"/>
    </row>
    <row r="644" spans="22:24" x14ac:dyDescent="0.25">
      <c r="V644" s="7"/>
      <c r="W644" s="7"/>
      <c r="X644" s="7"/>
    </row>
    <row r="645" spans="22:24" x14ac:dyDescent="0.25">
      <c r="V645" s="7"/>
      <c r="W645" s="7"/>
      <c r="X645" s="7"/>
    </row>
    <row r="646" spans="22:24" x14ac:dyDescent="0.25">
      <c r="V646" s="7"/>
      <c r="W646" s="7"/>
      <c r="X646" s="7"/>
    </row>
    <row r="647" spans="22:24" x14ac:dyDescent="0.25">
      <c r="V647" s="7"/>
      <c r="W647" s="7"/>
      <c r="X647" s="7"/>
    </row>
    <row r="648" spans="22:24" x14ac:dyDescent="0.25">
      <c r="V648" s="7"/>
      <c r="W648" s="7"/>
      <c r="X648" s="7"/>
    </row>
    <row r="649" spans="22:24" x14ac:dyDescent="0.25">
      <c r="V649" s="7"/>
      <c r="W649" s="7"/>
      <c r="X649" s="7"/>
    </row>
    <row r="650" spans="22:24" x14ac:dyDescent="0.25">
      <c r="V650" s="7"/>
      <c r="W650" s="7"/>
      <c r="X650" s="7"/>
    </row>
    <row r="651" spans="22:24" x14ac:dyDescent="0.25">
      <c r="V651" s="7"/>
      <c r="W651" s="7"/>
      <c r="X651" s="7"/>
    </row>
    <row r="652" spans="22:24" x14ac:dyDescent="0.25">
      <c r="V652" s="7"/>
      <c r="W652" s="7"/>
      <c r="X652" s="7"/>
    </row>
    <row r="653" spans="22:24" x14ac:dyDescent="0.25">
      <c r="V653" s="7"/>
      <c r="W653" s="7"/>
      <c r="X653" s="7"/>
    </row>
    <row r="654" spans="22:24" x14ac:dyDescent="0.25">
      <c r="V654" s="7"/>
      <c r="W654" s="7"/>
      <c r="X654" s="7"/>
    </row>
    <row r="655" spans="22:24" x14ac:dyDescent="0.25">
      <c r="V655" s="7"/>
      <c r="W655" s="7"/>
      <c r="X655" s="7"/>
    </row>
    <row r="656" spans="22:24" x14ac:dyDescent="0.25">
      <c r="V656" s="7"/>
      <c r="W656" s="7"/>
      <c r="X656" s="7"/>
    </row>
    <row r="657" spans="22:24" x14ac:dyDescent="0.25">
      <c r="V657" s="7"/>
      <c r="W657" s="7"/>
      <c r="X657" s="7"/>
    </row>
    <row r="658" spans="22:24" x14ac:dyDescent="0.25">
      <c r="V658" s="7"/>
      <c r="W658" s="7"/>
      <c r="X658" s="7"/>
    </row>
    <row r="659" spans="22:24" x14ac:dyDescent="0.25">
      <c r="V659" s="7"/>
      <c r="W659" s="7"/>
      <c r="X659" s="7"/>
    </row>
    <row r="660" spans="22:24" x14ac:dyDescent="0.25">
      <c r="V660" s="7"/>
      <c r="W660" s="7"/>
      <c r="X660" s="7"/>
    </row>
    <row r="661" spans="22:24" x14ac:dyDescent="0.25">
      <c r="V661" s="7"/>
      <c r="W661" s="7"/>
      <c r="X661" s="7"/>
    </row>
    <row r="662" spans="22:24" x14ac:dyDescent="0.25">
      <c r="V662" s="7"/>
      <c r="W662" s="7"/>
      <c r="X662" s="7"/>
    </row>
    <row r="663" spans="22:24" x14ac:dyDescent="0.25">
      <c r="V663" s="7"/>
      <c r="W663" s="7"/>
      <c r="X663" s="7"/>
    </row>
    <row r="664" spans="22:24" x14ac:dyDescent="0.25">
      <c r="V664" s="7"/>
      <c r="W664" s="7"/>
      <c r="X664" s="7"/>
    </row>
    <row r="665" spans="22:24" x14ac:dyDescent="0.25">
      <c r="V665" s="7"/>
      <c r="W665" s="7"/>
      <c r="X665" s="7"/>
    </row>
    <row r="666" spans="22:24" x14ac:dyDescent="0.25">
      <c r="V666" s="7"/>
      <c r="W666" s="7"/>
      <c r="X666" s="7"/>
    </row>
    <row r="667" spans="22:24" x14ac:dyDescent="0.25">
      <c r="V667" s="7"/>
      <c r="W667" s="7"/>
      <c r="X667" s="7"/>
    </row>
    <row r="668" spans="22:24" x14ac:dyDescent="0.25">
      <c r="V668" s="7"/>
      <c r="W668" s="7"/>
      <c r="X668" s="7"/>
    </row>
    <row r="669" spans="22:24" x14ac:dyDescent="0.25">
      <c r="V669" s="7"/>
      <c r="W669" s="7"/>
      <c r="X669" s="7"/>
    </row>
    <row r="670" spans="22:24" x14ac:dyDescent="0.25">
      <c r="V670" s="7"/>
      <c r="W670" s="7"/>
      <c r="X670" s="7"/>
    </row>
    <row r="671" spans="22:24" x14ac:dyDescent="0.25">
      <c r="V671" s="7"/>
      <c r="W671" s="7"/>
      <c r="X671" s="7"/>
    </row>
    <row r="672" spans="22:24" x14ac:dyDescent="0.25">
      <c r="V672" s="7"/>
      <c r="W672" s="7"/>
      <c r="X672" s="7"/>
    </row>
    <row r="673" spans="22:24" x14ac:dyDescent="0.25">
      <c r="V673" s="7"/>
      <c r="W673" s="7"/>
      <c r="X673" s="7"/>
    </row>
    <row r="674" spans="22:24" x14ac:dyDescent="0.25">
      <c r="V674" s="7"/>
      <c r="W674" s="7"/>
      <c r="X674" s="7"/>
    </row>
    <row r="675" spans="22:24" x14ac:dyDescent="0.25">
      <c r="V675" s="7"/>
      <c r="W675" s="7"/>
      <c r="X675" s="7"/>
    </row>
    <row r="676" spans="22:24" x14ac:dyDescent="0.25">
      <c r="V676" s="7"/>
      <c r="W676" s="7"/>
      <c r="X676" s="7"/>
    </row>
    <row r="677" spans="22:24" x14ac:dyDescent="0.25">
      <c r="V677" s="7"/>
      <c r="W677" s="7"/>
      <c r="X677" s="7"/>
    </row>
    <row r="678" spans="22:24" x14ac:dyDescent="0.25">
      <c r="V678" s="7"/>
      <c r="W678" s="7"/>
      <c r="X678" s="7"/>
    </row>
    <row r="679" spans="22:24" x14ac:dyDescent="0.25">
      <c r="V679" s="7"/>
      <c r="W679" s="7"/>
      <c r="X679" s="7"/>
    </row>
    <row r="680" spans="22:24" x14ac:dyDescent="0.25">
      <c r="V680" s="7"/>
      <c r="W680" s="7"/>
      <c r="X680" s="7"/>
    </row>
    <row r="681" spans="22:24" x14ac:dyDescent="0.25">
      <c r="V681" s="7"/>
      <c r="W681" s="7"/>
      <c r="X681" s="7"/>
    </row>
    <row r="682" spans="22:24" x14ac:dyDescent="0.25">
      <c r="V682" s="7"/>
      <c r="W682" s="7"/>
      <c r="X682" s="7"/>
    </row>
    <row r="683" spans="22:24" x14ac:dyDescent="0.25">
      <c r="V683" s="7"/>
      <c r="W683" s="7"/>
      <c r="X683" s="7"/>
    </row>
    <row r="684" spans="22:24" x14ac:dyDescent="0.25">
      <c r="V684" s="7"/>
      <c r="W684" s="7"/>
      <c r="X684" s="7"/>
    </row>
    <row r="685" spans="22:24" x14ac:dyDescent="0.25">
      <c r="V685" s="7"/>
      <c r="W685" s="7"/>
      <c r="X685" s="7"/>
    </row>
    <row r="686" spans="22:24" x14ac:dyDescent="0.25">
      <c r="V686" s="7"/>
      <c r="W686" s="7"/>
      <c r="X686" s="7"/>
    </row>
    <row r="687" spans="22:24" x14ac:dyDescent="0.25">
      <c r="V687" s="7"/>
      <c r="W687" s="7"/>
      <c r="X687" s="7"/>
    </row>
    <row r="688" spans="22:24" x14ac:dyDescent="0.25">
      <c r="V688" s="7"/>
      <c r="W688" s="7"/>
      <c r="X688" s="7"/>
    </row>
    <row r="689" spans="22:24" x14ac:dyDescent="0.25">
      <c r="V689" s="7"/>
      <c r="W689" s="7"/>
      <c r="X689" s="7"/>
    </row>
    <row r="690" spans="22:24" x14ac:dyDescent="0.25">
      <c r="V690" s="7"/>
      <c r="W690" s="7"/>
      <c r="X690" s="7"/>
    </row>
    <row r="691" spans="22:24" x14ac:dyDescent="0.25">
      <c r="V691" s="7"/>
      <c r="W691" s="7"/>
      <c r="X691" s="7"/>
    </row>
    <row r="692" spans="22:24" x14ac:dyDescent="0.25">
      <c r="V692" s="7"/>
      <c r="W692" s="7"/>
      <c r="X692" s="7"/>
    </row>
    <row r="693" spans="22:24" x14ac:dyDescent="0.25">
      <c r="V693" s="7"/>
      <c r="W693" s="7"/>
      <c r="X693" s="7"/>
    </row>
    <row r="694" spans="22:24" x14ac:dyDescent="0.25">
      <c r="V694" s="7"/>
      <c r="W694" s="7"/>
      <c r="X694" s="7"/>
    </row>
    <row r="695" spans="22:24" x14ac:dyDescent="0.25">
      <c r="V695" s="7"/>
      <c r="W695" s="7"/>
      <c r="X695" s="7"/>
    </row>
    <row r="696" spans="22:24" x14ac:dyDescent="0.25">
      <c r="V696" s="7"/>
      <c r="W696" s="7"/>
      <c r="X696" s="7"/>
    </row>
    <row r="697" spans="22:24" x14ac:dyDescent="0.25">
      <c r="V697" s="7"/>
      <c r="W697" s="7"/>
      <c r="X697" s="7"/>
    </row>
    <row r="698" spans="22:24" x14ac:dyDescent="0.25">
      <c r="V698" s="7"/>
      <c r="W698" s="7"/>
      <c r="X698" s="7"/>
    </row>
    <row r="699" spans="22:24" x14ac:dyDescent="0.25">
      <c r="V699" s="7"/>
      <c r="W699" s="7"/>
      <c r="X699" s="7"/>
    </row>
    <row r="700" spans="22:24" x14ac:dyDescent="0.25">
      <c r="V700" s="7"/>
      <c r="W700" s="7"/>
      <c r="X700" s="7"/>
    </row>
    <row r="701" spans="22:24" x14ac:dyDescent="0.25">
      <c r="V701" s="7"/>
      <c r="W701" s="7"/>
      <c r="X701" s="7"/>
    </row>
    <row r="702" spans="22:24" x14ac:dyDescent="0.25">
      <c r="V702" s="7"/>
      <c r="W702" s="7"/>
      <c r="X702" s="7"/>
    </row>
    <row r="703" spans="22:24" x14ac:dyDescent="0.25">
      <c r="V703" s="7"/>
      <c r="W703" s="7"/>
      <c r="X703" s="7"/>
    </row>
    <row r="704" spans="22:24" x14ac:dyDescent="0.25">
      <c r="V704" s="7"/>
      <c r="W704" s="7"/>
      <c r="X704" s="7"/>
    </row>
    <row r="705" spans="22:24" x14ac:dyDescent="0.25">
      <c r="V705" s="7"/>
      <c r="W705" s="7"/>
      <c r="X705" s="7"/>
    </row>
    <row r="706" spans="22:24" x14ac:dyDescent="0.25">
      <c r="V706" s="7"/>
      <c r="W706" s="7"/>
      <c r="X706" s="7"/>
    </row>
    <row r="707" spans="22:24" x14ac:dyDescent="0.25">
      <c r="V707" s="7"/>
      <c r="W707" s="7"/>
      <c r="X707" s="7"/>
    </row>
    <row r="708" spans="22:24" x14ac:dyDescent="0.25">
      <c r="V708" s="7"/>
      <c r="W708" s="7"/>
      <c r="X708" s="7"/>
    </row>
    <row r="709" spans="22:24" x14ac:dyDescent="0.25">
      <c r="V709" s="7"/>
      <c r="W709" s="7"/>
      <c r="X709" s="7"/>
    </row>
    <row r="710" spans="22:24" x14ac:dyDescent="0.25">
      <c r="V710" s="7"/>
      <c r="W710" s="7"/>
      <c r="X710" s="7"/>
    </row>
    <row r="711" spans="22:24" x14ac:dyDescent="0.25">
      <c r="V711" s="7"/>
      <c r="W711" s="7"/>
      <c r="X711" s="7"/>
    </row>
    <row r="712" spans="22:24" x14ac:dyDescent="0.25">
      <c r="V712" s="7"/>
      <c r="W712" s="7"/>
      <c r="X712" s="7"/>
    </row>
    <row r="713" spans="22:24" x14ac:dyDescent="0.25">
      <c r="V713" s="7"/>
      <c r="W713" s="7"/>
      <c r="X713" s="7"/>
    </row>
    <row r="714" spans="22:24" x14ac:dyDescent="0.25">
      <c r="V714" s="7"/>
      <c r="W714" s="7"/>
      <c r="X714" s="7"/>
    </row>
    <row r="715" spans="22:24" x14ac:dyDescent="0.25">
      <c r="V715" s="7"/>
      <c r="W715" s="7"/>
      <c r="X715" s="7"/>
    </row>
    <row r="716" spans="22:24" x14ac:dyDescent="0.25">
      <c r="V716" s="7"/>
      <c r="W716" s="7"/>
      <c r="X716" s="7"/>
    </row>
    <row r="717" spans="22:24" x14ac:dyDescent="0.25">
      <c r="V717" s="7"/>
      <c r="W717" s="7"/>
      <c r="X717" s="7"/>
    </row>
    <row r="718" spans="22:24" x14ac:dyDescent="0.25">
      <c r="V718" s="7"/>
      <c r="W718" s="7"/>
      <c r="X718" s="7"/>
    </row>
    <row r="719" spans="22:24" x14ac:dyDescent="0.25">
      <c r="V719" s="7"/>
      <c r="W719" s="7"/>
      <c r="X719" s="7"/>
    </row>
    <row r="720" spans="22:24" x14ac:dyDescent="0.25">
      <c r="V720" s="7"/>
      <c r="W720" s="7"/>
      <c r="X720" s="7"/>
    </row>
    <row r="721" spans="22:24" x14ac:dyDescent="0.25">
      <c r="V721" s="7"/>
      <c r="W721" s="7"/>
      <c r="X721" s="7"/>
    </row>
    <row r="722" spans="22:24" x14ac:dyDescent="0.25">
      <c r="V722" s="7"/>
      <c r="W722" s="7"/>
      <c r="X722" s="7"/>
    </row>
    <row r="723" spans="22:24" x14ac:dyDescent="0.25">
      <c r="V723" s="7"/>
      <c r="W723" s="7"/>
      <c r="X723" s="7"/>
    </row>
    <row r="724" spans="22:24" x14ac:dyDescent="0.25">
      <c r="V724" s="7"/>
      <c r="W724" s="7"/>
      <c r="X724" s="7"/>
    </row>
    <row r="725" spans="22:24" x14ac:dyDescent="0.25">
      <c r="V725" s="7"/>
      <c r="W725" s="7"/>
      <c r="X725" s="7"/>
    </row>
    <row r="726" spans="22:24" x14ac:dyDescent="0.25">
      <c r="V726" s="7"/>
      <c r="W726" s="7"/>
      <c r="X726" s="7"/>
    </row>
    <row r="727" spans="22:24" x14ac:dyDescent="0.25">
      <c r="V727" s="7"/>
      <c r="W727" s="7"/>
      <c r="X727" s="7"/>
    </row>
    <row r="728" spans="22:24" x14ac:dyDescent="0.25">
      <c r="V728" s="7"/>
      <c r="W728" s="7"/>
      <c r="X728" s="7"/>
    </row>
    <row r="729" spans="22:24" x14ac:dyDescent="0.25">
      <c r="V729" s="7"/>
      <c r="W729" s="7"/>
      <c r="X729" s="7"/>
    </row>
    <row r="730" spans="22:24" x14ac:dyDescent="0.25">
      <c r="V730" s="7"/>
      <c r="W730" s="7"/>
      <c r="X730" s="7"/>
    </row>
    <row r="731" spans="22:24" x14ac:dyDescent="0.25">
      <c r="V731" s="7"/>
      <c r="W731" s="7"/>
      <c r="X731" s="7"/>
    </row>
    <row r="732" spans="22:24" x14ac:dyDescent="0.25">
      <c r="V732" s="7"/>
      <c r="W732" s="7"/>
      <c r="X732" s="7"/>
    </row>
    <row r="733" spans="22:24" x14ac:dyDescent="0.25">
      <c r="V733" s="7"/>
      <c r="W733" s="7"/>
      <c r="X733" s="7"/>
    </row>
    <row r="734" spans="22:24" x14ac:dyDescent="0.25">
      <c r="V734" s="7"/>
      <c r="W734" s="7"/>
      <c r="X734" s="7"/>
    </row>
    <row r="735" spans="22:24" x14ac:dyDescent="0.25">
      <c r="V735" s="7"/>
      <c r="W735" s="7"/>
      <c r="X735" s="7"/>
    </row>
    <row r="736" spans="22:24" x14ac:dyDescent="0.25">
      <c r="V736" s="7"/>
      <c r="W736" s="7"/>
      <c r="X736" s="7"/>
    </row>
    <row r="737" spans="22:24" x14ac:dyDescent="0.25">
      <c r="V737" s="7"/>
      <c r="W737" s="7"/>
      <c r="X737" s="7"/>
    </row>
    <row r="738" spans="22:24" x14ac:dyDescent="0.25">
      <c r="V738" s="7"/>
      <c r="W738" s="7"/>
      <c r="X738" s="7"/>
    </row>
    <row r="739" spans="22:24" x14ac:dyDescent="0.25">
      <c r="V739" s="7"/>
      <c r="W739" s="7"/>
      <c r="X739" s="7"/>
    </row>
    <row r="740" spans="22:24" x14ac:dyDescent="0.25">
      <c r="V740" s="7"/>
      <c r="W740" s="7"/>
      <c r="X740" s="7"/>
    </row>
    <row r="741" spans="22:24" x14ac:dyDescent="0.25">
      <c r="V741" s="7"/>
      <c r="W741" s="7"/>
      <c r="X741" s="7"/>
    </row>
    <row r="742" spans="22:24" x14ac:dyDescent="0.25">
      <c r="V742" s="7"/>
      <c r="W742" s="7"/>
      <c r="X742" s="7"/>
    </row>
    <row r="743" spans="22:24" x14ac:dyDescent="0.25">
      <c r="V743" s="7"/>
      <c r="W743" s="7"/>
      <c r="X743" s="7"/>
    </row>
    <row r="744" spans="22:24" x14ac:dyDescent="0.25">
      <c r="V744" s="7"/>
      <c r="W744" s="7"/>
      <c r="X744" s="7"/>
    </row>
    <row r="745" spans="22:24" x14ac:dyDescent="0.25">
      <c r="V745" s="7"/>
      <c r="W745" s="7"/>
      <c r="X745" s="7"/>
    </row>
    <row r="746" spans="22:24" x14ac:dyDescent="0.25">
      <c r="V746" s="7"/>
      <c r="W746" s="7"/>
      <c r="X746" s="7"/>
    </row>
    <row r="747" spans="22:24" x14ac:dyDescent="0.25">
      <c r="V747" s="7"/>
      <c r="W747" s="7"/>
      <c r="X747" s="7"/>
    </row>
    <row r="748" spans="22:24" x14ac:dyDescent="0.25">
      <c r="V748" s="7"/>
      <c r="W748" s="7"/>
      <c r="X748" s="7"/>
    </row>
    <row r="749" spans="22:24" x14ac:dyDescent="0.25">
      <c r="V749" s="7"/>
      <c r="W749" s="7"/>
      <c r="X749" s="7"/>
    </row>
    <row r="750" spans="22:24" x14ac:dyDescent="0.25">
      <c r="V750" s="7"/>
      <c r="W750" s="7"/>
      <c r="X750" s="7"/>
    </row>
    <row r="751" spans="22:24" x14ac:dyDescent="0.25">
      <c r="V751" s="7"/>
      <c r="W751" s="7"/>
      <c r="X751" s="7"/>
    </row>
    <row r="752" spans="22:24" x14ac:dyDescent="0.25">
      <c r="V752" s="7"/>
      <c r="W752" s="7"/>
      <c r="X752" s="7"/>
    </row>
    <row r="753" spans="22:24" x14ac:dyDescent="0.25">
      <c r="V753" s="7"/>
      <c r="W753" s="7"/>
      <c r="X753" s="7"/>
    </row>
    <row r="754" spans="22:24" x14ac:dyDescent="0.25">
      <c r="V754" s="7"/>
      <c r="W754" s="7"/>
      <c r="X754" s="7"/>
    </row>
    <row r="755" spans="22:24" x14ac:dyDescent="0.25">
      <c r="V755" s="7"/>
      <c r="W755" s="7"/>
      <c r="X755" s="7"/>
    </row>
    <row r="756" spans="22:24" x14ac:dyDescent="0.25">
      <c r="V756" s="7"/>
      <c r="W756" s="7"/>
      <c r="X756" s="7"/>
    </row>
    <row r="757" spans="22:24" x14ac:dyDescent="0.25">
      <c r="V757" s="7"/>
      <c r="W757" s="7"/>
      <c r="X757" s="7"/>
    </row>
    <row r="758" spans="22:24" x14ac:dyDescent="0.25">
      <c r="V758" s="7"/>
      <c r="W758" s="7"/>
      <c r="X758" s="7"/>
    </row>
    <row r="759" spans="22:24" x14ac:dyDescent="0.25">
      <c r="V759" s="7"/>
      <c r="W759" s="7"/>
      <c r="X759" s="7"/>
    </row>
    <row r="760" spans="22:24" x14ac:dyDescent="0.25">
      <c r="V760" s="7"/>
      <c r="W760" s="7"/>
      <c r="X760" s="7"/>
    </row>
    <row r="761" spans="22:24" x14ac:dyDescent="0.25">
      <c r="V761" s="7"/>
      <c r="W761" s="7"/>
      <c r="X761" s="7"/>
    </row>
    <row r="762" spans="22:24" x14ac:dyDescent="0.25">
      <c r="V762" s="7"/>
      <c r="W762" s="7"/>
      <c r="X762" s="7"/>
    </row>
    <row r="763" spans="22:24" x14ac:dyDescent="0.25">
      <c r="V763" s="7"/>
      <c r="W763" s="7"/>
      <c r="X763" s="7"/>
    </row>
    <row r="764" spans="22:24" x14ac:dyDescent="0.25">
      <c r="V764" s="7"/>
      <c r="W764" s="7"/>
      <c r="X764" s="7"/>
    </row>
    <row r="765" spans="22:24" x14ac:dyDescent="0.25">
      <c r="V765" s="7"/>
      <c r="W765" s="7"/>
      <c r="X765" s="7"/>
    </row>
    <row r="766" spans="22:24" x14ac:dyDescent="0.25">
      <c r="V766" s="7"/>
      <c r="W766" s="7"/>
      <c r="X766" s="7"/>
    </row>
    <row r="767" spans="22:24" x14ac:dyDescent="0.25">
      <c r="V767" s="7"/>
      <c r="W767" s="7"/>
      <c r="X767" s="7"/>
    </row>
    <row r="768" spans="22:24" x14ac:dyDescent="0.25">
      <c r="V768" s="7"/>
      <c r="W768" s="7"/>
      <c r="X768" s="7"/>
    </row>
    <row r="769" spans="22:24" x14ac:dyDescent="0.25">
      <c r="V769" s="7"/>
      <c r="W769" s="7"/>
      <c r="X769" s="7"/>
    </row>
    <row r="770" spans="22:24" x14ac:dyDescent="0.25">
      <c r="V770" s="7"/>
      <c r="W770" s="7"/>
      <c r="X770" s="7"/>
    </row>
    <row r="771" spans="22:24" x14ac:dyDescent="0.25">
      <c r="V771" s="7"/>
      <c r="W771" s="7"/>
      <c r="X771" s="7"/>
    </row>
    <row r="772" spans="22:24" x14ac:dyDescent="0.25">
      <c r="V772" s="7"/>
      <c r="W772" s="7"/>
      <c r="X772" s="7"/>
    </row>
    <row r="773" spans="22:24" x14ac:dyDescent="0.25">
      <c r="V773" s="7"/>
      <c r="W773" s="7"/>
      <c r="X773" s="7"/>
    </row>
    <row r="774" spans="22:24" x14ac:dyDescent="0.25">
      <c r="V774" s="7"/>
      <c r="W774" s="7"/>
      <c r="X774" s="7"/>
    </row>
    <row r="775" spans="22:24" x14ac:dyDescent="0.25">
      <c r="V775" s="7"/>
      <c r="W775" s="7"/>
      <c r="X775" s="7"/>
    </row>
    <row r="776" spans="22:24" x14ac:dyDescent="0.25">
      <c r="V776" s="7"/>
      <c r="W776" s="7"/>
      <c r="X776" s="7"/>
    </row>
    <row r="777" spans="22:24" x14ac:dyDescent="0.25">
      <c r="V777" s="7"/>
      <c r="W777" s="7"/>
      <c r="X777" s="7"/>
    </row>
    <row r="778" spans="22:24" x14ac:dyDescent="0.25">
      <c r="V778" s="7"/>
      <c r="W778" s="7"/>
      <c r="X778" s="7"/>
    </row>
    <row r="779" spans="22:24" x14ac:dyDescent="0.25">
      <c r="V779" s="7"/>
      <c r="W779" s="7"/>
      <c r="X779" s="7"/>
    </row>
    <row r="780" spans="22:24" x14ac:dyDescent="0.25">
      <c r="V780" s="7"/>
      <c r="W780" s="7"/>
      <c r="X780" s="7"/>
    </row>
    <row r="781" spans="22:24" x14ac:dyDescent="0.25">
      <c r="V781" s="7"/>
      <c r="W781" s="7"/>
      <c r="X781" s="7"/>
    </row>
    <row r="782" spans="22:24" x14ac:dyDescent="0.25">
      <c r="V782" s="7"/>
      <c r="W782" s="7"/>
      <c r="X782" s="7"/>
    </row>
    <row r="783" spans="22:24" x14ac:dyDescent="0.25">
      <c r="V783" s="7"/>
      <c r="W783" s="7"/>
      <c r="X783" s="7"/>
    </row>
    <row r="784" spans="22:24" x14ac:dyDescent="0.25">
      <c r="V784" s="7"/>
      <c r="W784" s="7"/>
      <c r="X784" s="7"/>
    </row>
    <row r="785" spans="22:24" x14ac:dyDescent="0.25">
      <c r="V785" s="7"/>
      <c r="W785" s="7"/>
      <c r="X785" s="7"/>
    </row>
    <row r="786" spans="22:24" x14ac:dyDescent="0.25">
      <c r="V786" s="7"/>
      <c r="W786" s="7"/>
      <c r="X786" s="7"/>
    </row>
    <row r="787" spans="22:24" x14ac:dyDescent="0.25">
      <c r="V787" s="7"/>
      <c r="W787" s="7"/>
      <c r="X787" s="7"/>
    </row>
    <row r="788" spans="22:24" x14ac:dyDescent="0.25">
      <c r="V788" s="7"/>
      <c r="W788" s="7"/>
      <c r="X788" s="7"/>
    </row>
    <row r="789" spans="22:24" x14ac:dyDescent="0.25">
      <c r="V789" s="7"/>
      <c r="W789" s="7"/>
      <c r="X789" s="7"/>
    </row>
    <row r="790" spans="22:24" x14ac:dyDescent="0.25">
      <c r="V790" s="7"/>
      <c r="W790" s="7"/>
      <c r="X790" s="7"/>
    </row>
    <row r="791" spans="22:24" x14ac:dyDescent="0.25">
      <c r="V791" s="7"/>
      <c r="W791" s="7"/>
      <c r="X791" s="7"/>
    </row>
    <row r="792" spans="22:24" x14ac:dyDescent="0.25">
      <c r="V792" s="7"/>
      <c r="W792" s="7"/>
      <c r="X792" s="7"/>
    </row>
    <row r="793" spans="22:24" x14ac:dyDescent="0.25">
      <c r="V793" s="7"/>
      <c r="W793" s="7"/>
      <c r="X793" s="7"/>
    </row>
    <row r="794" spans="22:24" x14ac:dyDescent="0.25">
      <c r="V794" s="7"/>
      <c r="W794" s="7"/>
      <c r="X794" s="7"/>
    </row>
    <row r="795" spans="22:24" x14ac:dyDescent="0.25">
      <c r="V795" s="7"/>
      <c r="W795" s="7"/>
      <c r="X795" s="7"/>
    </row>
    <row r="796" spans="22:24" x14ac:dyDescent="0.25">
      <c r="V796" s="7"/>
      <c r="W796" s="7"/>
      <c r="X796" s="7"/>
    </row>
    <row r="797" spans="22:24" x14ac:dyDescent="0.25">
      <c r="V797" s="7"/>
      <c r="W797" s="7"/>
      <c r="X797" s="7"/>
    </row>
    <row r="798" spans="22:24" x14ac:dyDescent="0.25">
      <c r="V798" s="7"/>
      <c r="W798" s="7"/>
      <c r="X798" s="7"/>
    </row>
    <row r="799" spans="22:24" x14ac:dyDescent="0.25">
      <c r="V799" s="7"/>
      <c r="W799" s="7"/>
      <c r="X799" s="7"/>
    </row>
    <row r="800" spans="22:24" x14ac:dyDescent="0.25">
      <c r="V800" s="7"/>
      <c r="W800" s="7"/>
      <c r="X800" s="7"/>
    </row>
    <row r="801" spans="22:24" x14ac:dyDescent="0.25">
      <c r="V801" s="7"/>
      <c r="W801" s="7"/>
      <c r="X801" s="7"/>
    </row>
    <row r="802" spans="22:24" x14ac:dyDescent="0.25">
      <c r="V802" s="7"/>
      <c r="W802" s="7"/>
      <c r="X802" s="7"/>
    </row>
    <row r="803" spans="22:24" x14ac:dyDescent="0.25">
      <c r="V803" s="7"/>
      <c r="W803" s="7"/>
      <c r="X803" s="7"/>
    </row>
    <row r="804" spans="22:24" x14ac:dyDescent="0.25">
      <c r="V804" s="7"/>
      <c r="W804" s="7"/>
      <c r="X804" s="7"/>
    </row>
    <row r="805" spans="22:24" x14ac:dyDescent="0.25">
      <c r="V805" s="7"/>
      <c r="W805" s="7"/>
      <c r="X805" s="7"/>
    </row>
    <row r="806" spans="22:24" x14ac:dyDescent="0.25">
      <c r="V806" s="7"/>
      <c r="W806" s="7"/>
      <c r="X806" s="7"/>
    </row>
    <row r="807" spans="22:24" x14ac:dyDescent="0.25">
      <c r="V807" s="7"/>
      <c r="W807" s="7"/>
      <c r="X807" s="7"/>
    </row>
    <row r="808" spans="22:24" x14ac:dyDescent="0.25">
      <c r="V808" s="7"/>
      <c r="W808" s="7"/>
      <c r="X808" s="7"/>
    </row>
    <row r="809" spans="22:24" x14ac:dyDescent="0.25">
      <c r="V809" s="7"/>
      <c r="W809" s="7"/>
      <c r="X809" s="7"/>
    </row>
    <row r="810" spans="22:24" x14ac:dyDescent="0.25">
      <c r="V810" s="7"/>
      <c r="W810" s="7"/>
      <c r="X810" s="7"/>
    </row>
    <row r="811" spans="22:24" x14ac:dyDescent="0.25">
      <c r="V811" s="7"/>
      <c r="W811" s="7"/>
      <c r="X811" s="7"/>
    </row>
    <row r="812" spans="22:24" x14ac:dyDescent="0.25">
      <c r="V812" s="7"/>
      <c r="W812" s="7"/>
      <c r="X812" s="7"/>
    </row>
    <row r="813" spans="22:24" x14ac:dyDescent="0.25">
      <c r="V813" s="7"/>
      <c r="W813" s="7"/>
      <c r="X813" s="7"/>
    </row>
    <row r="814" spans="22:24" x14ac:dyDescent="0.25">
      <c r="V814" s="7"/>
      <c r="W814" s="7"/>
      <c r="X814" s="7"/>
    </row>
    <row r="815" spans="22:24" x14ac:dyDescent="0.25">
      <c r="V815" s="7"/>
      <c r="W815" s="7"/>
      <c r="X815" s="7"/>
    </row>
    <row r="816" spans="22:24" x14ac:dyDescent="0.25">
      <c r="V816" s="7"/>
      <c r="W816" s="7"/>
      <c r="X816" s="7"/>
    </row>
    <row r="817" spans="16:24" x14ac:dyDescent="0.25">
      <c r="V817" s="7"/>
      <c r="W817" s="7"/>
      <c r="X817" s="7"/>
    </row>
    <row r="818" spans="16:24" x14ac:dyDescent="0.25">
      <c r="V818" s="7"/>
      <c r="W818" s="7"/>
      <c r="X818" s="7"/>
    </row>
    <row r="819" spans="16:24" x14ac:dyDescent="0.25">
      <c r="V819" s="7"/>
      <c r="W819" s="7"/>
      <c r="X819" s="7"/>
    </row>
    <row r="820" spans="16:24" x14ac:dyDescent="0.25">
      <c r="V820" s="7"/>
      <c r="W820" s="7"/>
      <c r="X820" s="7"/>
    </row>
    <row r="821" spans="16:24" x14ac:dyDescent="0.25">
      <c r="V821" s="7"/>
      <c r="W821" s="7"/>
      <c r="X821" s="7"/>
    </row>
    <row r="822" spans="16:24" x14ac:dyDescent="0.25">
      <c r="V822" s="7"/>
      <c r="W822" s="7"/>
      <c r="X822" s="7"/>
    </row>
    <row r="823" spans="16:24" x14ac:dyDescent="0.25">
      <c r="V823" s="7"/>
      <c r="W823" s="7"/>
      <c r="X823" s="7"/>
    </row>
    <row r="824" spans="16:24" x14ac:dyDescent="0.25">
      <c r="V824" s="7"/>
      <c r="W824" s="7"/>
      <c r="X824" s="7"/>
    </row>
    <row r="825" spans="16:24" x14ac:dyDescent="0.25">
      <c r="V825" s="7"/>
      <c r="W825" s="7"/>
      <c r="X825" s="7"/>
    </row>
    <row r="826" spans="16:24" x14ac:dyDescent="0.25">
      <c r="V826" s="7"/>
      <c r="W826" s="7"/>
      <c r="X826" s="7"/>
    </row>
    <row r="827" spans="16:24" x14ac:dyDescent="0.25">
      <c r="T827" s="7"/>
      <c r="U827" s="7"/>
      <c r="V827" s="7"/>
      <c r="W827" s="7"/>
      <c r="X827" s="7"/>
    </row>
    <row r="828" spans="16:24" x14ac:dyDescent="0.25">
      <c r="T828" s="7"/>
      <c r="U828" s="7"/>
      <c r="V828" s="7"/>
      <c r="W828" s="7"/>
      <c r="X828" s="7"/>
    </row>
    <row r="829" spans="16:24" x14ac:dyDescent="0.25">
      <c r="P829" s="7"/>
      <c r="Q829" s="7"/>
      <c r="R829" s="7"/>
      <c r="S829" s="7"/>
      <c r="T829" s="7"/>
      <c r="U829" s="7"/>
      <c r="V829" s="7"/>
      <c r="W829" s="7"/>
      <c r="X829" s="7"/>
    </row>
    <row r="830" spans="16:24" x14ac:dyDescent="0.25">
      <c r="P830" s="7"/>
      <c r="Q830" s="7"/>
      <c r="R830" s="7"/>
      <c r="S830" s="7"/>
      <c r="T830" s="7"/>
      <c r="U830" s="7"/>
      <c r="V830" s="7"/>
      <c r="W830" s="7"/>
      <c r="X830" s="7"/>
    </row>
    <row r="831" spans="16:24" x14ac:dyDescent="0.25">
      <c r="P831" s="7"/>
      <c r="Q831" s="7"/>
      <c r="R831" s="7"/>
      <c r="S831" s="7"/>
      <c r="T831" s="7"/>
      <c r="U831" s="7"/>
      <c r="V831" s="7"/>
      <c r="W831" s="7"/>
      <c r="X831" s="7"/>
    </row>
    <row r="832" spans="16:24" x14ac:dyDescent="0.25">
      <c r="P832" s="7"/>
      <c r="Q832" s="7"/>
      <c r="R832" s="7"/>
      <c r="S832" s="7"/>
      <c r="T832" s="7"/>
      <c r="U832" s="7"/>
      <c r="V832" s="7"/>
      <c r="W832" s="7"/>
      <c r="X832" s="7"/>
    </row>
    <row r="833" spans="16:24" x14ac:dyDescent="0.25">
      <c r="P833" s="7"/>
      <c r="Q833" s="7"/>
      <c r="R833" s="7"/>
      <c r="S833" s="7"/>
      <c r="T833" s="7"/>
      <c r="U833" s="7"/>
      <c r="V833" s="7"/>
      <c r="W833" s="7"/>
      <c r="X833" s="7"/>
    </row>
    <row r="834" spans="16:24" x14ac:dyDescent="0.25">
      <c r="P834" s="7"/>
      <c r="Q834" s="7"/>
      <c r="R834" s="7"/>
      <c r="S834" s="7"/>
      <c r="T834" s="7"/>
      <c r="U834" s="7"/>
      <c r="V834" s="7"/>
      <c r="W834" s="7"/>
      <c r="X834" s="7"/>
    </row>
    <row r="835" spans="16:24" x14ac:dyDescent="0.25">
      <c r="P835" s="7"/>
      <c r="Q835" s="7"/>
      <c r="R835" s="7"/>
      <c r="S835" s="7"/>
      <c r="T835" s="7"/>
      <c r="U835" s="7"/>
      <c r="V835" s="7"/>
      <c r="W835" s="7"/>
      <c r="X835" s="7"/>
    </row>
    <row r="836" spans="16:24" x14ac:dyDescent="0.25">
      <c r="P836" s="7"/>
      <c r="Q836" s="7"/>
      <c r="R836" s="7"/>
      <c r="S836" s="7"/>
      <c r="T836" s="7"/>
      <c r="U836" s="7"/>
      <c r="V836" s="7"/>
      <c r="W836" s="7"/>
      <c r="X836" s="7"/>
    </row>
    <row r="837" spans="16:24" x14ac:dyDescent="0.25">
      <c r="P837" s="7"/>
      <c r="Q837" s="7"/>
      <c r="R837" s="7"/>
      <c r="S837" s="7"/>
      <c r="T837" s="7"/>
      <c r="U837" s="7"/>
      <c r="V837" s="7"/>
      <c r="W837" s="7"/>
      <c r="X837" s="7"/>
    </row>
    <row r="838" spans="16:24" x14ac:dyDescent="0.25">
      <c r="P838" s="7"/>
      <c r="Q838" s="7"/>
      <c r="R838" s="7"/>
      <c r="S838" s="7"/>
      <c r="T838" s="7"/>
      <c r="U838" s="7"/>
      <c r="V838" s="7"/>
      <c r="W838" s="7"/>
      <c r="X838" s="7"/>
    </row>
    <row r="839" spans="16:24" x14ac:dyDescent="0.25">
      <c r="P839" s="7"/>
      <c r="Q839" s="7"/>
      <c r="R839" s="7"/>
      <c r="S839" s="7"/>
      <c r="T839" s="7"/>
      <c r="U839" s="7"/>
      <c r="V839" s="7"/>
      <c r="W839" s="7"/>
      <c r="X839" s="7"/>
    </row>
    <row r="840" spans="16:24" x14ac:dyDescent="0.25">
      <c r="P840" s="7"/>
      <c r="Q840" s="7"/>
      <c r="R840" s="7"/>
      <c r="S840" s="7"/>
      <c r="T840" s="7"/>
      <c r="U840" s="7"/>
      <c r="V840" s="7"/>
      <c r="W840" s="7"/>
      <c r="X840" s="7"/>
    </row>
    <row r="841" spans="16:24" x14ac:dyDescent="0.25">
      <c r="P841" s="7"/>
      <c r="Q841" s="7"/>
      <c r="R841" s="7"/>
      <c r="S841" s="7"/>
      <c r="T841" s="7"/>
      <c r="U841" s="7"/>
      <c r="V841" s="7"/>
      <c r="W841" s="7"/>
      <c r="X841" s="7"/>
    </row>
    <row r="842" spans="16:24" x14ac:dyDescent="0.25">
      <c r="P842" s="7"/>
      <c r="Q842" s="7"/>
      <c r="R842" s="7"/>
      <c r="S842" s="7"/>
      <c r="T842" s="7"/>
      <c r="U842" s="7"/>
      <c r="V842" s="7"/>
      <c r="W842" s="7"/>
      <c r="X842" s="7"/>
    </row>
    <row r="843" spans="16:24" x14ac:dyDescent="0.25">
      <c r="P843" s="7"/>
      <c r="Q843" s="7"/>
      <c r="R843" s="7"/>
      <c r="S843" s="7"/>
      <c r="T843" s="7"/>
      <c r="U843" s="7"/>
      <c r="V843" s="7"/>
      <c r="W843" s="7"/>
      <c r="X843" s="7"/>
    </row>
    <row r="844" spans="16:24" x14ac:dyDescent="0.25">
      <c r="P844" s="7"/>
      <c r="Q844" s="7"/>
      <c r="R844" s="7"/>
      <c r="S844" s="7"/>
      <c r="T844" s="7"/>
      <c r="U844" s="7"/>
      <c r="V844" s="7"/>
      <c r="W844" s="7"/>
      <c r="X844" s="7"/>
    </row>
    <row r="845" spans="16:24" x14ac:dyDescent="0.25">
      <c r="P845" s="7"/>
      <c r="Q845" s="7"/>
      <c r="R845" s="7"/>
      <c r="S845" s="7"/>
      <c r="T845" s="7"/>
      <c r="U845" s="7"/>
      <c r="V845" s="7"/>
      <c r="W845" s="7"/>
      <c r="X845" s="7"/>
    </row>
    <row r="846" spans="16:24" x14ac:dyDescent="0.25">
      <c r="P846" s="7"/>
      <c r="Q846" s="7"/>
      <c r="R846" s="7"/>
      <c r="S846" s="7"/>
      <c r="T846" s="7"/>
      <c r="U846" s="7"/>
      <c r="V846" s="7"/>
      <c r="W846" s="7"/>
      <c r="X846" s="7"/>
    </row>
    <row r="847" spans="16:24" x14ac:dyDescent="0.25">
      <c r="P847" s="7"/>
      <c r="Q847" s="7"/>
      <c r="R847" s="7"/>
      <c r="S847" s="7"/>
      <c r="T847" s="7"/>
      <c r="U847" s="7"/>
      <c r="V847" s="7"/>
      <c r="W847" s="7"/>
      <c r="X847" s="7"/>
    </row>
    <row r="848" spans="16:24" x14ac:dyDescent="0.25">
      <c r="P848" s="7"/>
      <c r="Q848" s="7"/>
      <c r="R848" s="7"/>
      <c r="S848" s="7"/>
      <c r="T848" s="7"/>
      <c r="U848" s="7"/>
      <c r="V848" s="7"/>
      <c r="W848" s="7"/>
      <c r="X848" s="7"/>
    </row>
    <row r="849" spans="1:24" x14ac:dyDescent="0.25">
      <c r="P849" s="7"/>
      <c r="Q849" s="7"/>
      <c r="R849" s="7"/>
      <c r="S849" s="7"/>
      <c r="T849" s="7"/>
      <c r="U849" s="7"/>
      <c r="V849" s="7"/>
      <c r="W849" s="7"/>
      <c r="X849" s="7"/>
    </row>
    <row r="850" spans="1:24" x14ac:dyDescent="0.25">
      <c r="P850" s="7"/>
      <c r="Q850" s="7"/>
      <c r="R850" s="7"/>
      <c r="S850" s="7"/>
      <c r="T850" s="7"/>
      <c r="U850" s="7"/>
      <c r="V850" s="7"/>
      <c r="W850" s="7"/>
      <c r="X850" s="7"/>
    </row>
    <row r="851" spans="1:24" x14ac:dyDescent="0.25">
      <c r="P851" s="7"/>
      <c r="Q851" s="7"/>
      <c r="R851" s="7"/>
      <c r="S851" s="7"/>
      <c r="T851" s="7"/>
      <c r="U851" s="7"/>
      <c r="V851" s="7"/>
      <c r="W851" s="7"/>
      <c r="X851" s="7"/>
    </row>
    <row r="852" spans="1:24" x14ac:dyDescent="0.25">
      <c r="P852" s="7"/>
      <c r="Q852" s="7"/>
      <c r="R852" s="7"/>
      <c r="S852" s="7"/>
      <c r="T852" s="7"/>
      <c r="U852" s="7"/>
      <c r="V852" s="7"/>
      <c r="W852" s="7"/>
      <c r="X852" s="7"/>
    </row>
    <row r="853" spans="1:24" x14ac:dyDescent="0.25">
      <c r="P853" s="7"/>
      <c r="Q853" s="7"/>
      <c r="R853" s="7"/>
      <c r="S853" s="7"/>
      <c r="T853" s="7"/>
      <c r="U853" s="7"/>
      <c r="V853" s="7"/>
      <c r="W853" s="7"/>
      <c r="X853" s="7"/>
    </row>
    <row r="854" spans="1:24" x14ac:dyDescent="0.25">
      <c r="P854" s="7"/>
      <c r="Q854" s="7"/>
      <c r="R854" s="7"/>
      <c r="S854" s="7"/>
      <c r="T854" s="7"/>
      <c r="U854" s="7"/>
      <c r="V854" s="7"/>
      <c r="W854" s="7"/>
      <c r="X854" s="7"/>
    </row>
    <row r="855" spans="1:24" x14ac:dyDescent="0.25">
      <c r="A855" s="7"/>
      <c r="B855" s="7"/>
      <c r="C855" s="16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x14ac:dyDescent="0.25">
      <c r="A856" s="7"/>
      <c r="B856" s="7"/>
      <c r="C856" s="16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x14ac:dyDescent="0.25">
      <c r="A857" s="7"/>
      <c r="B857" s="7"/>
      <c r="C857" s="16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x14ac:dyDescent="0.25">
      <c r="A858" s="7"/>
      <c r="B858" s="7"/>
      <c r="C858" s="16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x14ac:dyDescent="0.25">
      <c r="A859" s="7"/>
      <c r="B859" s="7"/>
      <c r="C859" s="16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x14ac:dyDescent="0.25">
      <c r="A860" s="7"/>
      <c r="B860" s="7"/>
      <c r="C860" s="16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x14ac:dyDescent="0.25">
      <c r="A861" s="7"/>
      <c r="B861" s="7"/>
      <c r="C861" s="16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x14ac:dyDescent="0.25">
      <c r="A862" s="7"/>
      <c r="B862" s="7"/>
      <c r="C862" s="16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x14ac:dyDescent="0.25">
      <c r="A863" s="7"/>
      <c r="B863" s="7"/>
      <c r="C863" s="16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x14ac:dyDescent="0.25">
      <c r="A864" s="7"/>
      <c r="B864" s="7"/>
      <c r="C864" s="16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5:24" x14ac:dyDescent="0.25"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5:24" x14ac:dyDescent="0.25"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5:24" x14ac:dyDescent="0.25"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5:24" x14ac:dyDescent="0.25"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5:24" x14ac:dyDescent="0.25"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5:24" x14ac:dyDescent="0.25"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5:24" x14ac:dyDescent="0.25"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5:24" x14ac:dyDescent="0.25"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5:24" x14ac:dyDescent="0.25"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5:24" x14ac:dyDescent="0.25"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5:24" x14ac:dyDescent="0.25"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5:24" x14ac:dyDescent="0.25"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5:24" x14ac:dyDescent="0.25"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5:24" x14ac:dyDescent="0.25"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5:24" x14ac:dyDescent="0.25"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5:24" x14ac:dyDescent="0.25"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5:24" x14ac:dyDescent="0.25"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5:24" x14ac:dyDescent="0.25"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5:24" x14ac:dyDescent="0.25"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5:24" x14ac:dyDescent="0.25"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5:24" x14ac:dyDescent="0.25"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5:24" x14ac:dyDescent="0.25"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5:24" x14ac:dyDescent="0.25"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5:24" x14ac:dyDescent="0.25"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5:24" x14ac:dyDescent="0.25"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5:24" x14ac:dyDescent="0.25"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5:24" x14ac:dyDescent="0.25"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5:24" x14ac:dyDescent="0.25"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5:24" x14ac:dyDescent="0.25"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5:24" x14ac:dyDescent="0.25"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5:24" x14ac:dyDescent="0.25"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5:24" x14ac:dyDescent="0.25"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5:24" x14ac:dyDescent="0.25"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5:24" x14ac:dyDescent="0.25"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5:24" x14ac:dyDescent="0.25"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5:24" x14ac:dyDescent="0.25"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5:24" x14ac:dyDescent="0.25"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5:24" x14ac:dyDescent="0.25"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5:24" x14ac:dyDescent="0.25"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5:24" x14ac:dyDescent="0.25"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5:24" x14ac:dyDescent="0.25"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5:24" x14ac:dyDescent="0.25"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5:24" x14ac:dyDescent="0.25"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5:24" x14ac:dyDescent="0.25"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5:24" x14ac:dyDescent="0.25"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5:24" x14ac:dyDescent="0.25"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5:24" x14ac:dyDescent="0.25"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5:24" x14ac:dyDescent="0.25"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2:24" x14ac:dyDescent="0.25"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2:24" x14ac:dyDescent="0.25"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2:24" x14ac:dyDescent="0.25"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2:24" x14ac:dyDescent="0.25"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2:24" x14ac:dyDescent="0.25"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2:24" x14ac:dyDescent="0.25"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2:24" x14ac:dyDescent="0.25"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2:24" x14ac:dyDescent="0.25"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2:24" x14ac:dyDescent="0.25"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2:24" x14ac:dyDescent="0.25"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2:24" x14ac:dyDescent="0.25"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2:24" x14ac:dyDescent="0.25"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2:24" x14ac:dyDescent="0.25"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2:24" x14ac:dyDescent="0.25"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2:24" x14ac:dyDescent="0.25">
      <c r="B927" s="7"/>
      <c r="C927" s="16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2:24" x14ac:dyDescent="0.25">
      <c r="B928" s="7"/>
      <c r="C928" s="16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2:24" x14ac:dyDescent="0.25">
      <c r="B929" s="7"/>
      <c r="C929" s="16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2:24" x14ac:dyDescent="0.25">
      <c r="B930" s="7"/>
      <c r="C930" s="16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2:24" x14ac:dyDescent="0.25">
      <c r="B931" s="7"/>
      <c r="C931" s="16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2:24" x14ac:dyDescent="0.25">
      <c r="B932" s="7"/>
      <c r="C932" s="16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2:24" x14ac:dyDescent="0.25">
      <c r="B933" s="7"/>
      <c r="C933" s="16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2:24" x14ac:dyDescent="0.25">
      <c r="B934" s="7"/>
      <c r="C934" s="16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2:24" x14ac:dyDescent="0.25">
      <c r="B935" s="7"/>
      <c r="C935" s="16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2:24" x14ac:dyDescent="0.25">
      <c r="B936" s="7"/>
      <c r="C936" s="16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2:24" x14ac:dyDescent="0.25">
      <c r="B937" s="7"/>
      <c r="C937" s="16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2:24" x14ac:dyDescent="0.25">
      <c r="B938" s="7"/>
      <c r="C938" s="16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2:24" x14ac:dyDescent="0.25">
      <c r="B939" s="7"/>
      <c r="C939" s="16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2:24" x14ac:dyDescent="0.25">
      <c r="B940" s="7"/>
      <c r="C940" s="16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2:24" x14ac:dyDescent="0.25">
      <c r="B941" s="7"/>
      <c r="C941" s="16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2:24" x14ac:dyDescent="0.25">
      <c r="B942" s="7"/>
      <c r="C942" s="16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2:24" x14ac:dyDescent="0.25">
      <c r="B943" s="7"/>
      <c r="C943" s="16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2:24" x14ac:dyDescent="0.25">
      <c r="B944" s="7"/>
      <c r="C944" s="16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2:24" x14ac:dyDescent="0.25">
      <c r="B945" s="7"/>
      <c r="C945" s="16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2:24" x14ac:dyDescent="0.25">
      <c r="B946" s="7"/>
      <c r="C946" s="16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2:24" x14ac:dyDescent="0.25">
      <c r="B947" s="7"/>
      <c r="C947" s="16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2:24" x14ac:dyDescent="0.25">
      <c r="B948" s="7"/>
      <c r="C948" s="16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2:24" x14ac:dyDescent="0.25">
      <c r="B949" s="7"/>
      <c r="C949" s="16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2:24" x14ac:dyDescent="0.25">
      <c r="B950" s="7"/>
      <c r="C950" s="16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2:24" x14ac:dyDescent="0.25">
      <c r="B951" s="7"/>
      <c r="C951" s="16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2:24" x14ac:dyDescent="0.25">
      <c r="B952" s="7"/>
      <c r="C952" s="16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2:24" x14ac:dyDescent="0.25">
      <c r="B953" s="7"/>
      <c r="C953" s="16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2:24" x14ac:dyDescent="0.25">
      <c r="B954" s="7"/>
      <c r="C954" s="16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2:24" x14ac:dyDescent="0.25">
      <c r="B955" s="7"/>
      <c r="C955" s="16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2:24" x14ac:dyDescent="0.25">
      <c r="B956" s="7"/>
      <c r="C956" s="16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2:24" x14ac:dyDescent="0.25">
      <c r="B957" s="7"/>
      <c r="C957" s="16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2:24" x14ac:dyDescent="0.25">
      <c r="B958" s="7"/>
      <c r="C958" s="16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2:24" x14ac:dyDescent="0.25">
      <c r="B959" s="7"/>
      <c r="C959" s="16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2:24" x14ac:dyDescent="0.25">
      <c r="B960" s="7"/>
      <c r="C960" s="16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2:24" x14ac:dyDescent="0.25">
      <c r="B961" s="7"/>
      <c r="C961" s="16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2:24" x14ac:dyDescent="0.25">
      <c r="B962" s="7"/>
      <c r="C962" s="16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2:24" x14ac:dyDescent="0.25">
      <c r="B963" s="7"/>
      <c r="C963" s="16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2:24" x14ac:dyDescent="0.25">
      <c r="B964" s="7"/>
      <c r="C964" s="16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2:24" x14ac:dyDescent="0.25">
      <c r="B965" s="7"/>
      <c r="C965" s="16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2:24" x14ac:dyDescent="0.25">
      <c r="B966" s="7"/>
      <c r="C966" s="16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2:24" x14ac:dyDescent="0.25">
      <c r="B967" s="7"/>
      <c r="C967" s="16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2:24" x14ac:dyDescent="0.25">
      <c r="B968" s="7"/>
      <c r="C968" s="16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2:24" x14ac:dyDescent="0.25">
      <c r="B969" s="7"/>
      <c r="C969" s="16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2:24" x14ac:dyDescent="0.25">
      <c r="B970" s="7"/>
      <c r="C970" s="16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2:24" x14ac:dyDescent="0.25">
      <c r="B971" s="7"/>
      <c r="C971" s="16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2:24" x14ac:dyDescent="0.25">
      <c r="B972" s="7"/>
      <c r="C972" s="16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2:24" x14ac:dyDescent="0.25">
      <c r="B973" s="7"/>
      <c r="C973" s="16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2:24" x14ac:dyDescent="0.25">
      <c r="B974" s="7"/>
      <c r="C974" s="16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2:24" x14ac:dyDescent="0.25">
      <c r="B975" s="7"/>
      <c r="C975" s="16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2:24" x14ac:dyDescent="0.25">
      <c r="B976" s="7"/>
      <c r="C976" s="16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2:24" x14ac:dyDescent="0.25">
      <c r="B977" s="7"/>
      <c r="C977" s="16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2:24" x14ac:dyDescent="0.25">
      <c r="B978" s="7"/>
      <c r="C978" s="16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2:24" x14ac:dyDescent="0.25">
      <c r="B979" s="7"/>
      <c r="C979" s="16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2:24" x14ac:dyDescent="0.25">
      <c r="B980" s="7"/>
      <c r="C980" s="16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2:24" x14ac:dyDescent="0.25">
      <c r="B981" s="7"/>
      <c r="C981" s="16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2:24" x14ac:dyDescent="0.25">
      <c r="B982" s="7"/>
      <c r="C982" s="16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2:24" x14ac:dyDescent="0.25">
      <c r="B983" s="7"/>
      <c r="C983" s="16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2:24" x14ac:dyDescent="0.25">
      <c r="B984" s="7"/>
      <c r="C984" s="16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2:24" x14ac:dyDescent="0.25">
      <c r="B985" s="7"/>
      <c r="C985" s="16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2:24" x14ac:dyDescent="0.25">
      <c r="B986" s="7"/>
      <c r="C986" s="16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2:24" x14ac:dyDescent="0.25">
      <c r="B987" s="7"/>
      <c r="C987" s="16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2:24" x14ac:dyDescent="0.25">
      <c r="B988" s="7"/>
      <c r="C988" s="16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2:24" x14ac:dyDescent="0.25">
      <c r="B989" s="7"/>
      <c r="C989" s="16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2:24" x14ac:dyDescent="0.25">
      <c r="B990" s="7"/>
      <c r="C990" s="16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2:24" x14ac:dyDescent="0.25">
      <c r="B991" s="7"/>
      <c r="C991" s="16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2:24" x14ac:dyDescent="0.25">
      <c r="B992" s="7"/>
      <c r="C992" s="16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2:24" x14ac:dyDescent="0.25">
      <c r="B993" s="7"/>
      <c r="C993" s="16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2:24" x14ac:dyDescent="0.25">
      <c r="B994" s="7"/>
      <c r="C994" s="16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2:24" x14ac:dyDescent="0.25">
      <c r="B995" s="7"/>
      <c r="C995" s="16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2:24" x14ac:dyDescent="0.25">
      <c r="B996" s="7"/>
      <c r="C996" s="16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2:24" x14ac:dyDescent="0.25">
      <c r="B997" s="7"/>
      <c r="C997" s="16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2:24" x14ac:dyDescent="0.25">
      <c r="B998" s="7"/>
      <c r="C998" s="16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2:24" x14ac:dyDescent="0.25">
      <c r="B999" s="7"/>
      <c r="C999" s="16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2:24" x14ac:dyDescent="0.25">
      <c r="B1000" s="7"/>
      <c r="C1000" s="16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2:24" x14ac:dyDescent="0.25">
      <c r="B1001" s="7"/>
      <c r="C1001" s="16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2:24" x14ac:dyDescent="0.25">
      <c r="B1002" s="7"/>
      <c r="C1002" s="16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spans="2:24" x14ac:dyDescent="0.25">
      <c r="B1003" s="7"/>
      <c r="C1003" s="16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spans="2:24" x14ac:dyDescent="0.25">
      <c r="B1004" s="7"/>
      <c r="C1004" s="16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spans="2:24" x14ac:dyDescent="0.25">
      <c r="B1005" s="7"/>
      <c r="C1005" s="16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spans="2:24" x14ac:dyDescent="0.25">
      <c r="B1006" s="7"/>
      <c r="C1006" s="16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spans="2:24" x14ac:dyDescent="0.25">
      <c r="B1007" s="7"/>
      <c r="C1007" s="16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spans="2:24" x14ac:dyDescent="0.25">
      <c r="B1008" s="7"/>
      <c r="C1008" s="16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spans="2:24" x14ac:dyDescent="0.25">
      <c r="B1009" s="7"/>
      <c r="C1009" s="16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spans="2:24" x14ac:dyDescent="0.25">
      <c r="B1010" s="7"/>
      <c r="C1010" s="16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spans="2:24" x14ac:dyDescent="0.25">
      <c r="B1011" s="7"/>
      <c r="C1011" s="16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spans="2:24" x14ac:dyDescent="0.25">
      <c r="B1012" s="7"/>
      <c r="C1012" s="16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  <row r="1013" spans="2:24" x14ac:dyDescent="0.25">
      <c r="B1013" s="7"/>
      <c r="C1013" s="16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</row>
    <row r="1014" spans="2:24" x14ac:dyDescent="0.25">
      <c r="B1014" s="7"/>
      <c r="C1014" s="16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</row>
    <row r="1015" spans="2:24" x14ac:dyDescent="0.25">
      <c r="B1015" s="7"/>
      <c r="C1015" s="16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</row>
    <row r="1016" spans="2:24" x14ac:dyDescent="0.25">
      <c r="B1016" s="7"/>
      <c r="C1016" s="16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</row>
    <row r="1017" spans="2:24" x14ac:dyDescent="0.25">
      <c r="B1017" s="7"/>
      <c r="C1017" s="16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</row>
    <row r="1018" spans="2:24" x14ac:dyDescent="0.25">
      <c r="B1018" s="7"/>
      <c r="C1018" s="16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</row>
    <row r="1019" spans="2:24" x14ac:dyDescent="0.25">
      <c r="B1019" s="7"/>
      <c r="C1019" s="16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</row>
    <row r="1020" spans="2:24" x14ac:dyDescent="0.25"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</row>
    <row r="1021" spans="2:24" x14ac:dyDescent="0.25">
      <c r="S1021" s="7"/>
      <c r="T1021" s="7"/>
      <c r="U1021" s="7"/>
      <c r="V1021" s="7"/>
      <c r="W1021" s="7"/>
      <c r="X1021" s="7"/>
    </row>
    <row r="1022" spans="2:24" x14ac:dyDescent="0.25">
      <c r="U1022" s="7"/>
      <c r="V1022" s="7"/>
      <c r="W1022" s="7"/>
      <c r="X1022" s="7"/>
    </row>
    <row r="1023" spans="2:24" x14ac:dyDescent="0.25">
      <c r="U1023" s="7"/>
      <c r="V1023" s="7"/>
      <c r="W1023" s="7"/>
      <c r="X1023" s="7"/>
    </row>
    <row r="1024" spans="2:24" x14ac:dyDescent="0.25">
      <c r="T1024" s="7"/>
      <c r="U1024" s="7"/>
      <c r="V1024" s="7"/>
      <c r="W1024" s="7"/>
      <c r="X1024" s="7"/>
    </row>
    <row r="1025" spans="19:24" x14ac:dyDescent="0.25">
      <c r="T1025" s="7"/>
      <c r="U1025" s="7"/>
      <c r="V1025" s="7"/>
      <c r="W1025" s="7"/>
      <c r="X1025" s="7"/>
    </row>
    <row r="1026" spans="19:24" x14ac:dyDescent="0.25">
      <c r="S1026" s="7"/>
      <c r="T1026" s="7"/>
      <c r="U1026" s="7"/>
      <c r="V1026" s="7"/>
      <c r="W1026" s="7"/>
      <c r="X1026" s="7"/>
    </row>
    <row r="1027" spans="19:24" x14ac:dyDescent="0.25">
      <c r="S1027" s="7"/>
      <c r="T1027" s="7"/>
      <c r="U1027" s="7"/>
      <c r="V1027" s="7"/>
      <c r="W1027" s="7"/>
      <c r="X1027" s="7"/>
    </row>
    <row r="1028" spans="19:24" x14ac:dyDescent="0.25">
      <c r="S1028" s="7"/>
      <c r="T1028" s="7"/>
      <c r="U1028" s="7"/>
      <c r="V1028" s="7"/>
      <c r="W1028" s="7"/>
      <c r="X1028" s="7"/>
    </row>
    <row r="1029" spans="19:24" x14ac:dyDescent="0.25">
      <c r="S1029" s="7"/>
      <c r="T1029" s="7"/>
      <c r="U1029" s="7"/>
      <c r="V1029" s="7"/>
      <c r="W1029" s="7"/>
      <c r="X1029" s="7"/>
    </row>
    <row r="1030" spans="19:24" x14ac:dyDescent="0.25">
      <c r="S1030" s="7"/>
      <c r="T1030" s="7"/>
      <c r="U1030" s="7"/>
      <c r="V1030" s="7"/>
      <c r="W1030" s="7"/>
      <c r="X1030" s="7"/>
    </row>
    <row r="1031" spans="19:24" x14ac:dyDescent="0.25">
      <c r="S1031" s="7"/>
      <c r="T1031" s="7"/>
      <c r="U1031" s="7"/>
      <c r="V1031" s="7"/>
      <c r="W1031" s="7"/>
      <c r="X1031" s="7"/>
    </row>
    <row r="1032" spans="19:24" x14ac:dyDescent="0.25">
      <c r="S1032" s="7"/>
      <c r="T1032" s="7"/>
      <c r="U1032" s="7"/>
      <c r="V1032" s="7"/>
      <c r="W1032" s="7"/>
      <c r="X1032" s="7"/>
    </row>
    <row r="1033" spans="19:24" x14ac:dyDescent="0.25">
      <c r="S1033" s="7"/>
      <c r="T1033" s="7"/>
      <c r="U1033" s="7"/>
      <c r="V1033" s="7"/>
      <c r="W1033" s="7"/>
      <c r="X1033" s="7"/>
    </row>
    <row r="1034" spans="19:24" x14ac:dyDescent="0.25">
      <c r="S1034" s="7"/>
      <c r="T1034" s="7"/>
      <c r="U1034" s="7"/>
      <c r="V1034" s="7"/>
      <c r="W1034" s="7"/>
      <c r="X1034" s="7"/>
    </row>
    <row r="1035" spans="19:24" x14ac:dyDescent="0.25">
      <c r="S1035" s="7"/>
      <c r="T1035" s="7"/>
      <c r="U1035" s="7"/>
      <c r="V1035" s="7"/>
      <c r="W1035" s="7"/>
      <c r="X1035" s="7"/>
    </row>
  </sheetData>
  <mergeCells count="152">
    <mergeCell ref="W77:W83"/>
    <mergeCell ref="B69:B76"/>
    <mergeCell ref="C69:C76"/>
    <mergeCell ref="D69:D76"/>
    <mergeCell ref="A104:H104"/>
    <mergeCell ref="H93:H94"/>
    <mergeCell ref="I93:L93"/>
    <mergeCell ref="M93:P93"/>
    <mergeCell ref="Q93:T93"/>
    <mergeCell ref="U93:Y93"/>
    <mergeCell ref="A93:A94"/>
    <mergeCell ref="B93:B94"/>
    <mergeCell ref="G77:G83"/>
    <mergeCell ref="C93:C94"/>
    <mergeCell ref="D93:D94"/>
    <mergeCell ref="E93:E94"/>
    <mergeCell ref="F93:F94"/>
    <mergeCell ref="G93:G94"/>
    <mergeCell ref="A84:A89"/>
    <mergeCell ref="B84:B89"/>
    <mergeCell ref="C84:C89"/>
    <mergeCell ref="D84:D89"/>
    <mergeCell ref="F84:F89"/>
    <mergeCell ref="G84:G89"/>
    <mergeCell ref="U77:U83"/>
    <mergeCell ref="S1:V1"/>
    <mergeCell ref="S2:V2"/>
    <mergeCell ref="S3:V3"/>
    <mergeCell ref="S4:V4"/>
    <mergeCell ref="A112:B112"/>
    <mergeCell ref="A56:H56"/>
    <mergeCell ref="A51:A52"/>
    <mergeCell ref="A103:H103"/>
    <mergeCell ref="A92:Y92"/>
    <mergeCell ref="A90:H90"/>
    <mergeCell ref="U95:U101"/>
    <mergeCell ref="W95:W101"/>
    <mergeCell ref="A95:A101"/>
    <mergeCell ref="B95:B101"/>
    <mergeCell ref="C95:C101"/>
    <mergeCell ref="D95:D101"/>
    <mergeCell ref="G95:G101"/>
    <mergeCell ref="H95:H101"/>
    <mergeCell ref="H84:H89"/>
    <mergeCell ref="U84:U89"/>
    <mergeCell ref="W84:W89"/>
    <mergeCell ref="W69:W76"/>
    <mergeCell ref="A66:H66"/>
    <mergeCell ref="A77:A83"/>
    <mergeCell ref="B77:B83"/>
    <mergeCell ref="C77:C83"/>
    <mergeCell ref="D77:D83"/>
    <mergeCell ref="H77:H83"/>
    <mergeCell ref="H59:H60"/>
    <mergeCell ref="I59:L59"/>
    <mergeCell ref="M59:P59"/>
    <mergeCell ref="Q59:T59"/>
    <mergeCell ref="D64:D65"/>
    <mergeCell ref="F64:F65"/>
    <mergeCell ref="G64:G65"/>
    <mergeCell ref="H64:H65"/>
    <mergeCell ref="G69:G76"/>
    <mergeCell ref="H69:H76"/>
    <mergeCell ref="A62:A63"/>
    <mergeCell ref="B62:B63"/>
    <mergeCell ref="C62:C63"/>
    <mergeCell ref="A64:A65"/>
    <mergeCell ref="B64:B65"/>
    <mergeCell ref="C64:C65"/>
    <mergeCell ref="A69:A76"/>
    <mergeCell ref="A68:Y68"/>
    <mergeCell ref="U69:U76"/>
    <mergeCell ref="A57:Y57"/>
    <mergeCell ref="A58:Y58"/>
    <mergeCell ref="A59:A60"/>
    <mergeCell ref="B59:B60"/>
    <mergeCell ref="C59:C60"/>
    <mergeCell ref="D59:D60"/>
    <mergeCell ref="E59:E60"/>
    <mergeCell ref="F59:F60"/>
    <mergeCell ref="G59:G60"/>
    <mergeCell ref="U59:Y59"/>
    <mergeCell ref="A46:H46"/>
    <mergeCell ref="A48:Y48"/>
    <mergeCell ref="H31:H32"/>
    <mergeCell ref="I31:L31"/>
    <mergeCell ref="M31:P31"/>
    <mergeCell ref="Q31:T31"/>
    <mergeCell ref="U31:Y31"/>
    <mergeCell ref="A34:A35"/>
    <mergeCell ref="C34:C35"/>
    <mergeCell ref="D34:D35"/>
    <mergeCell ref="A43:A44"/>
    <mergeCell ref="B43:B44"/>
    <mergeCell ref="C43:C44"/>
    <mergeCell ref="D43:D44"/>
    <mergeCell ref="E43:E44"/>
    <mergeCell ref="F43:F44"/>
    <mergeCell ref="G43:G44"/>
    <mergeCell ref="H43:H44"/>
    <mergeCell ref="A27:H27"/>
    <mergeCell ref="A29:Y29"/>
    <mergeCell ref="A30:X30"/>
    <mergeCell ref="A31:A32"/>
    <mergeCell ref="B31:B32"/>
    <mergeCell ref="C31:C32"/>
    <mergeCell ref="D31:D32"/>
    <mergeCell ref="E31:E32"/>
    <mergeCell ref="F31:F32"/>
    <mergeCell ref="G31:G32"/>
    <mergeCell ref="G18:G19"/>
    <mergeCell ref="A20:A21"/>
    <mergeCell ref="B20:B21"/>
    <mergeCell ref="C20:C21"/>
    <mergeCell ref="D20:D21"/>
    <mergeCell ref="A25:A26"/>
    <mergeCell ref="B25:B26"/>
    <mergeCell ref="C25:C26"/>
    <mergeCell ref="D25:D26"/>
    <mergeCell ref="A18:A19"/>
    <mergeCell ref="B18:B19"/>
    <mergeCell ref="C18:C19"/>
    <mergeCell ref="D18:D19"/>
    <mergeCell ref="E18:E19"/>
    <mergeCell ref="F18:F19"/>
    <mergeCell ref="A14:A15"/>
    <mergeCell ref="B14:B15"/>
    <mergeCell ref="C14:C15"/>
    <mergeCell ref="D14:D15"/>
    <mergeCell ref="A16:A17"/>
    <mergeCell ref="B16:B17"/>
    <mergeCell ref="C16:C17"/>
    <mergeCell ref="D16:D17"/>
    <mergeCell ref="I7:L7"/>
    <mergeCell ref="M7:P7"/>
    <mergeCell ref="Q7:T7"/>
    <mergeCell ref="U7:Y7"/>
    <mergeCell ref="A9:Y9"/>
    <mergeCell ref="A11:A12"/>
    <mergeCell ref="B11:B12"/>
    <mergeCell ref="C11:C12"/>
    <mergeCell ref="D11:D12"/>
    <mergeCell ref="C5:S5"/>
    <mergeCell ref="C6:S6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 в 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2024-10-16T08:02:06Z</dcterms:modified>
</cp:coreProperties>
</file>